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lo\OneDrive\Documents\"/>
    </mc:Choice>
  </mc:AlternateContent>
  <xr:revisionPtr revIDLastSave="0" documentId="13_ncr:1_{C13130B7-1790-4E23-BEF8-40CCFD18C8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p Vendors" sheetId="5" r:id="rId1"/>
    <sheet name="Sign Booth" sheetId="8" r:id="rId2"/>
    <sheet name="Sign Tabletop" sheetId="9" r:id="rId3"/>
    <sheet name="Sign Door" sheetId="7" r:id="rId4"/>
  </sheets>
  <definedNames>
    <definedName name="_xlnm._FilterDatabase" localSheetId="0" hidden="1">'Map Vendors'!$N$3:$W$63</definedName>
    <definedName name="_xlnm.Print_Area" localSheetId="0">'Map Vendors'!$B$2:$AJ$64</definedName>
    <definedName name="_xlnm.Print_Area" localSheetId="1">'Sign Booth'!$B$2:$L$43</definedName>
    <definedName name="_xlnm.Print_Area" localSheetId="3">'Sign Door'!$B$2:$M$51</definedName>
    <definedName name="_xlnm.Print_Area" localSheetId="2">'Sign Tabletop'!$B$2:$J$47</definedName>
  </definedNames>
  <calcPr calcId="191029"/>
  <fileRecoveryPr repairLoad="1"/>
</workbook>
</file>

<file path=xl/calcChain.xml><?xml version="1.0" encoding="utf-8"?>
<calcChain xmlns="http://schemas.openxmlformats.org/spreadsheetml/2006/main">
  <c r="Q332" i="5" l="1"/>
  <c r="P332" i="5"/>
  <c r="O332" i="5"/>
  <c r="N332" i="5" s="1"/>
  <c r="Q331" i="5"/>
  <c r="P331" i="5"/>
  <c r="O331" i="5"/>
  <c r="N331" i="5" s="1"/>
  <c r="Q330" i="5"/>
  <c r="P330" i="5"/>
  <c r="O330" i="5"/>
  <c r="N330" i="5" s="1"/>
  <c r="Q329" i="5"/>
  <c r="P329" i="5"/>
  <c r="O329" i="5"/>
  <c r="N329" i="5" s="1"/>
  <c r="Q328" i="5"/>
  <c r="P328" i="5"/>
  <c r="O328" i="5"/>
  <c r="N328" i="5" s="1"/>
  <c r="Q327" i="5"/>
  <c r="P327" i="5"/>
  <c r="O327" i="5"/>
  <c r="N327" i="5" s="1"/>
  <c r="Q326" i="5"/>
  <c r="P326" i="5"/>
  <c r="O326" i="5"/>
  <c r="N326" i="5" s="1"/>
  <c r="Q325" i="5"/>
  <c r="P325" i="5"/>
  <c r="O325" i="5"/>
  <c r="N325" i="5" s="1"/>
  <c r="Q324" i="5"/>
  <c r="P324" i="5"/>
  <c r="O324" i="5"/>
  <c r="N324" i="5" s="1"/>
  <c r="Q323" i="5"/>
  <c r="P323" i="5"/>
  <c r="O323" i="5"/>
  <c r="N323" i="5" s="1"/>
  <c r="Q322" i="5"/>
  <c r="P322" i="5"/>
  <c r="O322" i="5"/>
  <c r="N322" i="5" s="1"/>
  <c r="Q321" i="5"/>
  <c r="P321" i="5"/>
  <c r="O321" i="5"/>
  <c r="N321" i="5" s="1"/>
  <c r="Q320" i="5"/>
  <c r="P320" i="5"/>
  <c r="O320" i="5"/>
  <c r="N320" i="5" s="1"/>
  <c r="Q319" i="5"/>
  <c r="P319" i="5"/>
  <c r="O319" i="5"/>
  <c r="N319" i="5" s="1"/>
  <c r="Q318" i="5"/>
  <c r="P318" i="5"/>
  <c r="O318" i="5"/>
  <c r="N318" i="5" s="1"/>
  <c r="Q317" i="5"/>
  <c r="P317" i="5"/>
  <c r="O317" i="5"/>
  <c r="N317" i="5" s="1"/>
  <c r="Q316" i="5"/>
  <c r="P316" i="5"/>
  <c r="O316" i="5"/>
  <c r="N316" i="5" s="1"/>
  <c r="Q315" i="5"/>
  <c r="P315" i="5"/>
  <c r="O315" i="5"/>
  <c r="N315" i="5" s="1"/>
  <c r="Q314" i="5"/>
  <c r="P314" i="5"/>
  <c r="O314" i="5"/>
  <c r="N314" i="5" s="1"/>
  <c r="Q313" i="5"/>
  <c r="P313" i="5"/>
  <c r="O313" i="5"/>
  <c r="N313" i="5" s="1"/>
  <c r="Q312" i="5"/>
  <c r="P312" i="5"/>
  <c r="O312" i="5"/>
  <c r="N312" i="5" s="1"/>
  <c r="Q311" i="5"/>
  <c r="P311" i="5"/>
  <c r="O311" i="5"/>
  <c r="N311" i="5" s="1"/>
  <c r="Q310" i="5"/>
  <c r="P310" i="5"/>
  <c r="O310" i="5"/>
  <c r="N310" i="5" s="1"/>
  <c r="Q309" i="5"/>
  <c r="P309" i="5"/>
  <c r="O309" i="5"/>
  <c r="N309" i="5" s="1"/>
  <c r="Q308" i="5"/>
  <c r="P308" i="5"/>
  <c r="O308" i="5"/>
  <c r="N308" i="5" s="1"/>
  <c r="Q307" i="5"/>
  <c r="P307" i="5"/>
  <c r="O307" i="5"/>
  <c r="N307" i="5" s="1"/>
  <c r="Q306" i="5"/>
  <c r="P306" i="5"/>
  <c r="O306" i="5"/>
  <c r="N306" i="5" s="1"/>
  <c r="Q305" i="5"/>
  <c r="P305" i="5"/>
  <c r="O305" i="5"/>
  <c r="N305" i="5" s="1"/>
  <c r="Q304" i="5"/>
  <c r="P304" i="5"/>
  <c r="O304" i="5"/>
  <c r="N304" i="5" s="1"/>
  <c r="Q303" i="5"/>
  <c r="P303" i="5"/>
  <c r="O303" i="5"/>
  <c r="N303" i="5" s="1"/>
  <c r="Q302" i="5"/>
  <c r="P302" i="5"/>
  <c r="O302" i="5"/>
  <c r="N302" i="5" s="1"/>
  <c r="Q301" i="5"/>
  <c r="P301" i="5"/>
  <c r="O301" i="5"/>
  <c r="N301" i="5" s="1"/>
  <c r="Q300" i="5"/>
  <c r="P300" i="5"/>
  <c r="O300" i="5"/>
  <c r="N300" i="5" s="1"/>
  <c r="Q299" i="5"/>
  <c r="P299" i="5"/>
  <c r="O299" i="5"/>
  <c r="N299" i="5" s="1"/>
  <c r="Q298" i="5"/>
  <c r="P298" i="5"/>
  <c r="O298" i="5"/>
  <c r="N298" i="5" s="1"/>
  <c r="Q297" i="5"/>
  <c r="P297" i="5"/>
  <c r="O297" i="5"/>
  <c r="N297" i="5" s="1"/>
  <c r="Q296" i="5"/>
  <c r="P296" i="5"/>
  <c r="O296" i="5"/>
  <c r="N296" i="5" s="1"/>
  <c r="Q295" i="5"/>
  <c r="P295" i="5"/>
  <c r="O295" i="5"/>
  <c r="N295" i="5" s="1"/>
  <c r="Q294" i="5"/>
  <c r="P294" i="5"/>
  <c r="O294" i="5"/>
  <c r="N294" i="5" s="1"/>
  <c r="Q293" i="5"/>
  <c r="P293" i="5"/>
  <c r="O293" i="5"/>
  <c r="N293" i="5" s="1"/>
  <c r="Q292" i="5"/>
  <c r="P292" i="5"/>
  <c r="O292" i="5"/>
  <c r="N292" i="5" s="1"/>
  <c r="Q291" i="5"/>
  <c r="P291" i="5"/>
  <c r="O291" i="5"/>
  <c r="N291" i="5" s="1"/>
  <c r="Q290" i="5"/>
  <c r="P290" i="5"/>
  <c r="O290" i="5"/>
  <c r="N290" i="5" s="1"/>
  <c r="Q289" i="5"/>
  <c r="P289" i="5"/>
  <c r="O289" i="5"/>
  <c r="N289" i="5" s="1"/>
  <c r="Q288" i="5"/>
  <c r="P288" i="5"/>
  <c r="O288" i="5"/>
  <c r="N288" i="5" s="1"/>
  <c r="Q259" i="5" l="1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P287" i="5" l="1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O259" i="5" l="1"/>
  <c r="N259" i="5" s="1"/>
  <c r="O260" i="5"/>
  <c r="N260" i="5" s="1"/>
  <c r="O261" i="5"/>
  <c r="N261" i="5" s="1"/>
  <c r="O262" i="5"/>
  <c r="N262" i="5" s="1"/>
  <c r="O263" i="5"/>
  <c r="N263" i="5" s="1"/>
  <c r="O264" i="5"/>
  <c r="N264" i="5" s="1"/>
  <c r="O265" i="5"/>
  <c r="N265" i="5" s="1"/>
  <c r="O266" i="5"/>
  <c r="N266" i="5" s="1"/>
  <c r="O267" i="5"/>
  <c r="N267" i="5" s="1"/>
  <c r="O268" i="5"/>
  <c r="N268" i="5" s="1"/>
  <c r="O269" i="5"/>
  <c r="N269" i="5" s="1"/>
  <c r="O270" i="5"/>
  <c r="N270" i="5" s="1"/>
  <c r="O271" i="5"/>
  <c r="N271" i="5" s="1"/>
  <c r="O272" i="5"/>
  <c r="N272" i="5" s="1"/>
  <c r="O273" i="5"/>
  <c r="N273" i="5" s="1"/>
  <c r="O274" i="5"/>
  <c r="N274" i="5" s="1"/>
  <c r="O275" i="5"/>
  <c r="N275" i="5" s="1"/>
  <c r="O276" i="5"/>
  <c r="N276" i="5" s="1"/>
  <c r="O277" i="5"/>
  <c r="N277" i="5" s="1"/>
  <c r="O278" i="5"/>
  <c r="N278" i="5" s="1"/>
  <c r="O279" i="5"/>
  <c r="N279" i="5" s="1"/>
  <c r="O280" i="5"/>
  <c r="N280" i="5" s="1"/>
  <c r="O281" i="5"/>
  <c r="N281" i="5" s="1"/>
  <c r="O282" i="5"/>
  <c r="N282" i="5" s="1"/>
  <c r="O283" i="5"/>
  <c r="N283" i="5" s="1"/>
  <c r="O284" i="5"/>
  <c r="N284" i="5" s="1"/>
  <c r="O285" i="5"/>
  <c r="N285" i="5" s="1"/>
  <c r="O286" i="5"/>
  <c r="N286" i="5" s="1"/>
  <c r="O287" i="5"/>
  <c r="N287" i="5" s="1"/>
  <c r="D28" i="9" l="1"/>
  <c r="S22" i="8"/>
  <c r="N19" i="9"/>
  <c r="P19" i="8" l="1"/>
  <c r="O20" i="9" l="1"/>
  <c r="O18" i="9" s="1"/>
  <c r="C18" i="9"/>
  <c r="Q20" i="8"/>
  <c r="Q18" i="8" s="1"/>
  <c r="R20" i="8"/>
  <c r="C18" i="8" s="1"/>
  <c r="S20" i="8"/>
  <c r="E25" i="7" l="1"/>
</calcChain>
</file>

<file path=xl/sharedStrings.xml><?xml version="1.0" encoding="utf-8"?>
<sst xmlns="http://schemas.openxmlformats.org/spreadsheetml/2006/main" count="76" uniqueCount="52">
  <si>
    <t>Company</t>
  </si>
  <si>
    <t>Other</t>
  </si>
  <si>
    <t>Booth #</t>
  </si>
  <si>
    <t>Representatives</t>
  </si>
  <si>
    <t>Notes</t>
  </si>
  <si>
    <t>Email</t>
  </si>
  <si>
    <t>WiFi</t>
  </si>
  <si>
    <t>Sponsor Level</t>
  </si>
  <si>
    <t>.</t>
  </si>
  <si>
    <t>Elec</t>
  </si>
  <si>
    <t>Ship</t>
  </si>
  <si>
    <t>aa</t>
  </si>
  <si>
    <t>EXHIBITIOR SETUP</t>
  </si>
  <si>
    <t>3:00 PM to 4:30 PM</t>
  </si>
  <si>
    <t>SPONSOR</t>
  </si>
  <si>
    <t>COMPANY</t>
  </si>
  <si>
    <t>BOOTH</t>
  </si>
  <si>
    <t>EEP</t>
  </si>
  <si>
    <t>Sunbelt Fire</t>
  </si>
  <si>
    <t>Air Methods</t>
  </si>
  <si>
    <t>NAFECO</t>
  </si>
  <si>
    <t>MES</t>
  </si>
  <si>
    <t>Coastal Rescue Solutions</t>
  </si>
  <si>
    <t>Firehouse Beds</t>
  </si>
  <si>
    <t>Prologicits</t>
  </si>
  <si>
    <t>Sitemed</t>
  </si>
  <si>
    <t>Ferno</t>
  </si>
  <si>
    <t>Temple</t>
  </si>
  <si>
    <t>Southern Linc</t>
  </si>
  <si>
    <t>Ward No Smoke Filter Systems</t>
  </si>
  <si>
    <t>Bento Construction</t>
  </si>
  <si>
    <t>Alabama First Responders</t>
  </si>
  <si>
    <t>All-Pro Fire &amp; Water Restoration</t>
  </si>
  <si>
    <t>Provident</t>
  </si>
  <si>
    <t>Fuller Fire And Safety</t>
  </si>
  <si>
    <t>MAC Uniforms</t>
  </si>
  <si>
    <t>Columbia Southern University</t>
  </si>
  <si>
    <t>Yellow Booths are Triple Booths</t>
  </si>
  <si>
    <t>Blue Booths are Double</t>
  </si>
  <si>
    <t>Red Booths are Single</t>
  </si>
  <si>
    <t>Alabama Fire College</t>
  </si>
  <si>
    <t>Brindlee Mountain Fire Appartus</t>
  </si>
  <si>
    <t>Southeast Management Services</t>
  </si>
  <si>
    <t>Federal Signal</t>
  </si>
  <si>
    <t>Williams Fire Apparatus</t>
  </si>
  <si>
    <t>N/A</t>
  </si>
  <si>
    <t>National Fire Safety Council</t>
  </si>
  <si>
    <t>Belfor Property Restoration</t>
  </si>
  <si>
    <t>Cardiac Solution/Stryker</t>
  </si>
  <si>
    <t>Deep South Fire Trucks</t>
  </si>
  <si>
    <t>First Due</t>
  </si>
  <si>
    <t>Zoll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</si>
</sst>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8"/>
      <color theme="1"/>
      <name val="Calibri"/>
      <family val="2"/>
      <scheme val="minor"/>
    </font>
    <font>
      <sz val="8"/>
      <color theme="0"/>
      <name val="Arial Rounded MT Bold"/>
      <family val="2"/>
    </font>
    <font>
      <b/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Rounded MT Bold"/>
      <family val="2"/>
    </font>
    <font>
      <sz val="80"/>
      <color rgb="FF000000"/>
      <name val="Impact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Arial Rounded MT Bold"/>
      <family val="2"/>
    </font>
    <font>
      <b/>
      <sz val="90"/>
      <color theme="1"/>
      <name val="Calibri"/>
      <family val="2"/>
      <scheme val="minor"/>
    </font>
    <font>
      <sz val="12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5" xfId="0" applyFon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lef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7" fillId="6" borderId="0" xfId="0" applyFont="1" applyFill="1"/>
    <xf numFmtId="0" fontId="0" fillId="6" borderId="0" xfId="0" applyFill="1"/>
    <xf numFmtId="0" fontId="2" fillId="0" borderId="0" xfId="0" applyFont="1" applyAlignment="1">
      <alignment horizontal="center"/>
    </xf>
    <xf numFmtId="0" fontId="8" fillId="0" borderId="6" xfId="0" applyFont="1" applyBorder="1"/>
    <xf numFmtId="0" fontId="8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3" fillId="8" borderId="6" xfId="0" applyFont="1" applyFill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2" borderId="0" xfId="0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8" fillId="0" borderId="15" xfId="0" applyFont="1" applyBorder="1"/>
    <xf numFmtId="0" fontId="8" fillId="3" borderId="10" xfId="0" applyFont="1" applyFill="1" applyBorder="1"/>
    <xf numFmtId="0" fontId="16" fillId="8" borderId="6" xfId="0" applyFont="1" applyFill="1" applyBorder="1"/>
    <xf numFmtId="0" fontId="1" fillId="2" borderId="2" xfId="0" applyFont="1" applyFill="1" applyBorder="1" applyAlignment="1">
      <alignment horizontal="center"/>
    </xf>
    <xf numFmtId="0" fontId="16" fillId="8" borderId="10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17" xfId="0" applyFont="1" applyFill="1" applyBorder="1"/>
    <xf numFmtId="0" fontId="16" fillId="8" borderId="4" xfId="0" applyFont="1" applyFill="1" applyBorder="1"/>
    <xf numFmtId="0" fontId="16" fillId="8" borderId="17" xfId="0" applyFont="1" applyFill="1" applyBorder="1"/>
    <xf numFmtId="164" fontId="0" fillId="6" borderId="0" xfId="0" applyNumberFormat="1" applyFill="1"/>
    <xf numFmtId="0" fontId="12" fillId="0" borderId="0" xfId="0" applyFont="1"/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7" fillId="8" borderId="0" xfId="0" applyFont="1" applyFill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6" xfId="0" applyFont="1" applyBorder="1"/>
    <xf numFmtId="0" fontId="8" fillId="0" borderId="4" xfId="0" applyFont="1" applyBorder="1"/>
    <xf numFmtId="0" fontId="13" fillId="8" borderId="4" xfId="0" applyFont="1" applyFill="1" applyBorder="1"/>
    <xf numFmtId="0" fontId="8" fillId="0" borderId="10" xfId="0" applyFont="1" applyBorder="1"/>
    <xf numFmtId="0" fontId="8" fillId="0" borderId="17" xfId="0" applyFont="1" applyBorder="1"/>
    <xf numFmtId="0" fontId="1" fillId="2" borderId="30" xfId="0" applyFont="1" applyFill="1" applyBorder="1" applyAlignment="1">
      <alignment horizontal="center"/>
    </xf>
    <xf numFmtId="0" fontId="15" fillId="3" borderId="31" xfId="0" applyFont="1" applyFill="1" applyBorder="1"/>
    <xf numFmtId="0" fontId="6" fillId="4" borderId="32" xfId="0" applyFont="1" applyFill="1" applyBorder="1" applyAlignment="1">
      <alignment horizontal="center"/>
    </xf>
    <xf numFmtId="0" fontId="7" fillId="0" borderId="34" xfId="0" applyFont="1" applyBorder="1"/>
    <xf numFmtId="0" fontId="8" fillId="3" borderId="23" xfId="0" applyFont="1" applyFill="1" applyBorder="1"/>
    <xf numFmtId="0" fontId="8" fillId="3" borderId="33" xfId="0" applyFont="1" applyFill="1" applyBorder="1"/>
    <xf numFmtId="0" fontId="3" fillId="4" borderId="35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7" fillId="5" borderId="34" xfId="0" applyFont="1" applyFill="1" applyBorder="1"/>
    <xf numFmtId="0" fontId="15" fillId="5" borderId="31" xfId="0" applyFont="1" applyFill="1" applyBorder="1"/>
    <xf numFmtId="0" fontId="8" fillId="5" borderId="5" xfId="0" applyFont="1" applyFill="1" applyBorder="1" applyAlignment="1">
      <alignment horizontal="center"/>
    </xf>
    <xf numFmtId="0" fontId="7" fillId="9" borderId="34" xfId="0" applyFont="1" applyFill="1" applyBorder="1"/>
    <xf numFmtId="0" fontId="15" fillId="9" borderId="31" xfId="0" applyFont="1" applyFill="1" applyBorder="1"/>
    <xf numFmtId="0" fontId="19" fillId="0" borderId="0" xfId="0" applyFont="1"/>
    <xf numFmtId="0" fontId="15" fillId="8" borderId="8" xfId="0" applyFont="1" applyFill="1" applyBorder="1"/>
    <xf numFmtId="0" fontId="15" fillId="8" borderId="5" xfId="0" applyFont="1" applyFill="1" applyBorder="1"/>
    <xf numFmtId="0" fontId="16" fillId="8" borderId="37" xfId="0" applyFont="1" applyFill="1" applyBorder="1"/>
    <xf numFmtId="0" fontId="7" fillId="5" borderId="0" xfId="0" applyFont="1" applyFill="1"/>
    <xf numFmtId="0" fontId="20" fillId="4" borderId="0" xfId="0" applyFont="1" applyFill="1"/>
    <xf numFmtId="0" fontId="7" fillId="10" borderId="0" xfId="0" applyFont="1" applyFill="1"/>
    <xf numFmtId="0" fontId="8" fillId="4" borderId="5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Normal 5" xfId="2" xr:uid="{00000000-0005-0000-0000-000002000000}"/>
  </cellStyles>
  <dxfs count="16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rgb="FF0084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B8A4"/>
        </patternFill>
      </fill>
    </dxf>
    <dxf>
      <font>
        <color auto="1"/>
      </font>
      <fill>
        <patternFill>
          <bgColor rgb="FFF3E3C0"/>
        </patternFill>
      </fill>
      <border>
        <left/>
        <right/>
        <top/>
        <bottom/>
        <vertical/>
        <horizontal/>
      </border>
    </dxf>
    <dxf>
      <fill>
        <patternFill>
          <bgColor rgb="FFC18429"/>
        </patternFill>
      </fill>
      <border>
        <left/>
        <right/>
        <top/>
        <bottom/>
      </border>
    </dxf>
    <dxf>
      <fill>
        <patternFill>
          <bgColor rgb="FFB3B8BD"/>
        </patternFill>
      </fill>
      <border>
        <left/>
        <right/>
        <top/>
        <bottom/>
      </border>
    </dxf>
    <dxf>
      <fill>
        <patternFill>
          <bgColor rgb="FFFBC92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rgb="FFCCB8A4"/>
        </patternFill>
      </fill>
    </dxf>
  </dxfs>
  <tableStyles count="0" defaultTableStyle="TableStyleMedium2" defaultPivotStyle="PivotStyleLight16"/>
  <colors>
    <mruColors>
      <color rgb="FFFBC925"/>
      <color rgb="FFB3B8BD"/>
      <color rgb="FFC18429"/>
      <color rgb="FFF3E3C0"/>
      <color rgb="FF008499"/>
      <color rgb="FFCCB8A4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gif"/><Relationship Id="rId6" Type="http://schemas.openxmlformats.org/officeDocument/2006/relationships/image" Target="../media/image3.gif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98</xdr:row>
      <xdr:rowOff>0</xdr:rowOff>
    </xdr:from>
    <xdr:to>
      <xdr:col>1</xdr:col>
      <xdr:colOff>495301</xdr:colOff>
      <xdr:row>98</xdr:row>
      <xdr:rowOff>0</xdr:rowOff>
    </xdr:to>
    <xdr:pic>
      <xdr:nvPicPr>
        <xdr:cNvPr id="10" name="Picture 9" descr="perdido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9267059"/>
          <a:ext cx="762000" cy="8103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1</xdr:row>
      <xdr:rowOff>228599</xdr:rowOff>
    </xdr:from>
    <xdr:to>
      <xdr:col>22</xdr:col>
      <xdr:colOff>619125</xdr:colOff>
      <xdr:row>1</xdr:row>
      <xdr:rowOff>1476375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67125" y="450849"/>
          <a:ext cx="22764750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6600">
              <a:effectLst/>
            </a:rPr>
            <a:t>AAFC</a:t>
          </a:r>
          <a:r>
            <a:rPr lang="en-US" sz="6600" baseline="0">
              <a:effectLst/>
            </a:rPr>
            <a:t> Annual Leadership Conference </a:t>
          </a:r>
          <a:endParaRPr lang="en-US" sz="6600">
            <a:effectLst/>
          </a:endParaRPr>
        </a:p>
      </xdr:txBody>
    </xdr:sp>
    <xdr:clientData/>
  </xdr:twoCellAnchor>
  <xdr:twoCellAnchor editAs="oneCell">
    <xdr:from>
      <xdr:col>22</xdr:col>
      <xdr:colOff>809625</xdr:colOff>
      <xdr:row>1</xdr:row>
      <xdr:rowOff>119063</xdr:rowOff>
    </xdr:from>
    <xdr:to>
      <xdr:col>22</xdr:col>
      <xdr:colOff>1845061</xdr:colOff>
      <xdr:row>1</xdr:row>
      <xdr:rowOff>1352816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22375" y="341313"/>
          <a:ext cx="1035436" cy="1233753"/>
        </a:xfrm>
        <a:prstGeom prst="rect">
          <a:avLst/>
        </a:prstGeom>
      </xdr:spPr>
    </xdr:pic>
    <xdr:clientData/>
  </xdr:twoCellAnchor>
  <xdr:twoCellAnchor>
    <xdr:from>
      <xdr:col>12</xdr:col>
      <xdr:colOff>317500</xdr:colOff>
      <xdr:row>10</xdr:row>
      <xdr:rowOff>31750</xdr:rowOff>
    </xdr:from>
    <xdr:to>
      <xdr:col>12</xdr:col>
      <xdr:colOff>867833</xdr:colOff>
      <xdr:row>11</xdr:row>
      <xdr:rowOff>190500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683500" y="4635500"/>
          <a:ext cx="550333" cy="529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369093</xdr:colOff>
      <xdr:row>23</xdr:row>
      <xdr:rowOff>333375</xdr:rowOff>
    </xdr:from>
    <xdr:to>
      <xdr:col>11</xdr:col>
      <xdr:colOff>107157</xdr:colOff>
      <xdr:row>24</xdr:row>
      <xdr:rowOff>226219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441281" y="9715500"/>
          <a:ext cx="345282" cy="2619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5346583</xdr:colOff>
      <xdr:row>101</xdr:row>
      <xdr:rowOff>166382</xdr:rowOff>
    </xdr:from>
    <xdr:to>
      <xdr:col>12</xdr:col>
      <xdr:colOff>5828950</xdr:colOff>
      <xdr:row>103</xdr:row>
      <xdr:rowOff>16774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420987" y="11806107"/>
          <a:ext cx="482367" cy="311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11</a:t>
          </a:r>
        </a:p>
      </xdr:txBody>
    </xdr:sp>
    <xdr:clientData/>
  </xdr:twoCellAnchor>
  <xdr:twoCellAnchor editAs="oneCell">
    <xdr:from>
      <xdr:col>1</xdr:col>
      <xdr:colOff>205704</xdr:colOff>
      <xdr:row>1</xdr:row>
      <xdr:rowOff>304085</xdr:rowOff>
    </xdr:from>
    <xdr:to>
      <xdr:col>6</xdr:col>
      <xdr:colOff>558708</xdr:colOff>
      <xdr:row>3</xdr:row>
      <xdr:rowOff>71331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BEC4B0-B94D-4880-8CD7-F89687CB9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48" y="536620"/>
          <a:ext cx="3393849" cy="1547035"/>
        </a:xfrm>
        <a:prstGeom prst="rect">
          <a:avLst/>
        </a:prstGeom>
      </xdr:spPr>
    </xdr:pic>
    <xdr:clientData/>
  </xdr:twoCellAnchor>
  <xdr:twoCellAnchor editAs="oneCell">
    <xdr:from>
      <xdr:col>1</xdr:col>
      <xdr:colOff>140486</xdr:colOff>
      <xdr:row>8</xdr:row>
      <xdr:rowOff>207333</xdr:rowOff>
    </xdr:from>
    <xdr:to>
      <xdr:col>12</xdr:col>
      <xdr:colOff>3308470</xdr:colOff>
      <xdr:row>34</xdr:row>
      <xdr:rowOff>39615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8832B-2A06-4BD9-9E65-C4DDD565A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4059" y="3991648"/>
          <a:ext cx="9854748" cy="9404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114300</xdr:rowOff>
    </xdr:from>
    <xdr:to>
      <xdr:col>3</xdr:col>
      <xdr:colOff>419099</xdr:colOff>
      <xdr:row>45</xdr:row>
      <xdr:rowOff>191374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114300"/>
          <a:ext cx="2657475" cy="9810750"/>
        </a:xfrm>
        <a:prstGeom prst="rect">
          <a:avLst/>
        </a:prstGeom>
      </xdr:spPr>
    </xdr:pic>
    <xdr:clientData/>
  </xdr:twoCellAnchor>
  <xdr:twoCellAnchor>
    <xdr:from>
      <xdr:col>2</xdr:col>
      <xdr:colOff>342376</xdr:colOff>
      <xdr:row>14</xdr:row>
      <xdr:rowOff>57149</xdr:rowOff>
    </xdr:from>
    <xdr:to>
      <xdr:col>10</xdr:col>
      <xdr:colOff>562850</xdr:colOff>
      <xdr:row>17</xdr:row>
      <xdr:rowOff>209725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776893" y="2179564"/>
          <a:ext cx="10220151" cy="1234755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4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AAFC</a:t>
          </a:r>
          <a:r>
            <a:rPr lang="en-US" sz="4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 Leadership Conference</a:t>
          </a:r>
          <a:endParaRPr lang="en-US" sz="4800" b="1">
            <a:effectLst/>
          </a:endParaRPr>
        </a:p>
      </xdr:txBody>
    </xdr:sp>
    <xdr:clientData/>
  </xdr:twoCellAnchor>
  <xdr:twoCellAnchor>
    <xdr:from>
      <xdr:col>6</xdr:col>
      <xdr:colOff>419100</xdr:colOff>
      <xdr:row>45</xdr:row>
      <xdr:rowOff>66675</xdr:rowOff>
    </xdr:from>
    <xdr:to>
      <xdr:col>6</xdr:col>
      <xdr:colOff>419100</xdr:colOff>
      <xdr:row>48</xdr:row>
      <xdr:rowOff>142875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6105525" y="10163175"/>
          <a:ext cx="0" cy="790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147186</xdr:colOff>
      <xdr:row>18</xdr:row>
      <xdr:rowOff>562645</xdr:rowOff>
    </xdr:from>
    <xdr:to>
      <xdr:col>11</xdr:col>
      <xdr:colOff>86861</xdr:colOff>
      <xdr:row>41</xdr:row>
      <xdr:rowOff>6350</xdr:rowOff>
    </xdr:to>
    <xdr:sp macro="" textlink="$Q$18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18636" y="4271045"/>
          <a:ext cx="11788775" cy="4320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72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MES</a:t>
          </a:r>
          <a:endParaRPr lang="en-US" sz="72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676274</xdr:colOff>
      <xdr:row>41</xdr:row>
      <xdr:rowOff>123825</xdr:rowOff>
    </xdr:from>
    <xdr:to>
      <xdr:col>4</xdr:col>
      <xdr:colOff>428624</xdr:colOff>
      <xdr:row>50</xdr:row>
      <xdr:rowOff>38100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43099" y="9144000"/>
          <a:ext cx="1962150" cy="20574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9524</xdr:colOff>
      <xdr:row>1</xdr:row>
      <xdr:rowOff>28575</xdr:rowOff>
    </xdr:from>
    <xdr:to>
      <xdr:col>2</xdr:col>
      <xdr:colOff>733425</xdr:colOff>
      <xdr:row>8</xdr:row>
      <xdr:rowOff>161925</xdr:rowOff>
    </xdr:to>
    <xdr:sp macro="" textlink="$P$19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4" y="219075"/>
          <a:ext cx="1990726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0" b="0">
              <a:solidFill>
                <a:schemeClr val="bg1"/>
              </a:solidFill>
              <a:latin typeface="Impact" panose="020B0806030902050204" pitchFamily="34" charset="0"/>
            </a:rPr>
            <a:t>57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2060" name="AutoShape 12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2061" name="AutoShape 13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304800</xdr:colOff>
      <xdr:row>32</xdr:row>
      <xdr:rowOff>114301</xdr:rowOff>
    </xdr:to>
    <xdr:sp macro="" textlink="">
      <xdr:nvSpPr>
        <xdr:cNvPr id="2078" name="AutoShape 30" descr="data:image/jpeg;base64,/9j/4AAQSkZJRgABAQAAAQABAAD/2wCEAAkGBxMTEhUUExQWFBUXFxwaGBgYFxkcHBwcHRcWHBcYHRwaHCggIR4lHRwXIjEiJikrLi4uHR8zODMsNyotLi8BCgoKDg0OGxAQGywlICQ0NDYsLC8tNS0sNDQsLCwsLDUsLCssLywyLCwsNCwsLCwsLC8sLCwsLCwsNDQsLCwsLP/AABEIAJoAmgMBIgACEQEDEQH/xAAcAAACAwEBAQEAAAAAAAAAAAAABgQFBwMCAQj/xABDEAACAQIEAwUEBwYFAgcAAAABAgMEEQAFEiETMUEGIjJRYXGBkaEHFCNCUmKxM2NygqKyU5KTwdEk4RUWNENzg6P/xAAaAQACAwEBAAAAAAAAAAAAAAAAAwIEBQEG/8QAMREAAgIBAgIHBwQDAAAAAAAAAQIAAxEEIRIxEyJBUWFxgQUUMpGhsdEzUsHhFSPw/9oADAMBAAIRAxEAPwDccGDBghDHOWQKCzEBQCSTsABuST5Y93xnvanPln2HeplcIqA71c1+7Gv7oEbnrv0G67bBWuTJKvEcT1W9oZZpFMcksUb3EEcSI0kqjd521jupyA5evMDB9YrPx1/+nTf8Yn9kqa3FeWxqiQJSOQXnGqfuwL28zq64YsZhvcnOY/hA2xEyWsq1Us0leAoJJ4dNyAuenljnHmVSxAEteSV1D7On3G2/L1Hxw7Mt9jyOFnLToaC/NHeE/AhfjoXEDe4I3M6FG+0i/WKz8df/AKdN/wAY5SZjUq2kyV4NtVuHT8gbE+HDrinzb9sp/cv8mTA99iqTkwVQTjEpYq2rZQyyV5VhcHh024PI8sevrFZ+Ov8A9Om/4wzZR+wi/wDjX+0YlYl0z95nMDuiU2Y1IbSZa/Vp1W4dPyuRfl5g49Q1tU6hlkrypFweHTbj4YmV0hLVDDxO6wR/Jb+53kPuwywxBVCjkoAHsAsMRF7knc7TpUbbRMqMwqkAL1FXDchVeaKAxhj4A+kX0k2HMc+Yw3dns6FQrK68OePaWO97Hoynqjcw3u5gjHuogV1ZHUMjAhlO4IPMEYQDI0E6pHJZkZkpJnO0gFtdLLvci9wr+YvzG76tQynLHIkGQHlNUwYrMhzhKmPUoKup0yRnxRuOan9QeRBBGLIHGkCDuIifcGDBjsIYMGDBCLvbsuKRiGKoGXjadm4NwJbHp3dz1tflzxS5FlkUslSJVBaM8FFGyxwlQyGPyLcy3O6Dyw71ECurIwurKVI8wRYj4Yz3s2zRTwqx3KyUkhPMtCS0Le9NZ94xR1Y6wb0jazsRJ6zPE+pt5IRplt9+E7iQAewtbzDjrhnRgQCCCDuCOo6HFfnVKxAljF5I77fjQ+NPbtceoGI3Z6qUfZA3QjXCfND4k9qn5EeRxQUcJ4ezs/EcTkZl1hYzhdDz26cOpX2qRrH/AOf9WGi2KjPIhrhY8jqjPsdbj5qPjgsHVgp3lsCDuOR5YWu01Zw6iHYEGN1c3HcDMgViOdi1h8fLFhRVwjoxI2/DQgjqSnd0j1JAHvwgJMDKZ6lg+t5KaoHICNgnDI9Ea4v5EnEnUFTBQc7TS8rA4MVv8Nf7RjtNKFVmPJQSfYBc4rsjqTvAxDNGo0sPvx8lY+TAggj2HrbHrtEfsdHWVlj9zHv/ANAbBkHrSOOyVmURFngU81Vpm/ia4Hzd/hhlxV5Cmoyy/ifQv8Me39+s/DFqcRrXqiSY7ytz2sMaaVIV3uATyUWu8h9FW59thiBl2TxvA5mXuSKFCt9yJd136MT3yeYNvLEeFfrc5Y/sxYkfuwbxp7ZGGs/lCjrfEvtfITGlODb6w+hj5RAFpj71BX+bEhzzI+EX8illM1O8RLSuzAsRbiUik6ZJgPvctJG5JHQkY0wYWexFKCj1RFjOe4PwwpdYVHoRd/a5wz41NOhVBmJc5MMGDBh8hDBgwYIQxnPaH7Gqnblompqm/ox4UvyQ/HGjYQPpChBkkH+JQTA//WysP7zivqv0892PvGV/FHIjCzmtG0UgKbBn1xE8ll31IfySC/vLeYx2ySv4YjRzeOQLwnP3SQLRMfL8J93le6raVZUZGvZh05g9GHkQbEH0xnbWLtG7qd55oKoSxq67AjcHmCNmU+oNxiPn8RNO5G7IBIvtQhwPfa3vxVZRVNDM0cm2tgr9BxLdyQfllUAfxC3O+Ga3njo6w3nDtFKWF5aapji3cOssYvbUDolVb9LsHGMozmql1uCpjZlIdWBDBuhIPr1w/Zk9dHqjo1QkwyRMT4xwmbQU3A16XuL36YzipzOte3EknOxtrD8j4ufzxc0mkNiZyNpP/Ie75XhzmaZ9F8E7hp5QQmgIlxbVyLMPNdgL9TfDD2jqLOnXhxvLb1PcQe+7DCJ2BzTNmZlReLGCmoz6hpHIhDqG+ne242GHOUcarI6cVR/JAA/zla2E6ug1ngyPSRGo6dukIxL7LqbhxInVVAPt6n43xVdqKyyiFd2k8QHMqTYIPV27t+g1npi6qp1RGdjZVBJ9gxQdnqdpZHqZB94hB620m3oo7g9eIeuFkTktsqoeFGFO7ElnPmx5+4bAegGFXtfMTPKBsY6ZY1I6PUy6PiAEPvw7swAJOwHM4z81Cz1Tsu6vX0yi+11jjR7geW18c4RsPEfeAPbNHpIBGiouwVQo9gFsdsfBj7jXleGDBgwQhgwYMEIYR+3rWlHpRVf6RYeDjPe30haWdV3K0WgfxTylQP6B8cV9V+kR5feTr+KSxlvCp4yF1wNEvEjtcp3BdlHMr1K9OY8sWOTZjYrE7agwvDJe4dbX0k/jA/zDfocXccekBRyAA+G2F7N8n0hmjUtGTd4l8SnnxYrbhr7lRz5jfnQasq3GvqP+7Y0HIwZ37SZfrTiAEsqkMBzZOZAt95T3l9R64kZDmHGj3ILrYMR97a6uPRlsfbcdMcsjzXiWR2Be11ccpF/EPzD7y9PYcVtapo6gSD9k97jyBJZ1/l3kX04g8sSGD1hOeBnuu+yrVPRnjf8AzgwP8+EffjFayd+NMC7nTK4HebYajtzxuHayHUkbrYnvKDfqy6o/60TGGVsoaoqGHJpSw95Jxr+x1HTMpEz/AGiT0QImjfQ5Ung1buzEKw8RJAAVyefphp7KRli8h6KF/mf7WX+5B7jhG+jZwMvq7/8AuVCxk/lKjWfchc40Cnq1pqLjNuSC9r83c3C394F+gHpilrFzqG8Ja05/1CcM/mM8yUsZ5ENI34bbj3qLNbzMeGCGFUUKosqiwHkAMVXZbLmRDJJvNKdT+gO4X5kn226DEPOMzEp4aXaMnSdPimYc40/IPvNy57gXxWYhRkxw32nnNMwWYbn/AKcG21yZmvsqgblL8gPEfy86XLy31nvrob/xJbjna9KmnfDblWV6SJJbGS1lA8MYtbSnrbm3X0G2FfMu5WSk7AVtHJ7nVIz89sQVGDB255H3kuIYIE0YY+4MGNeVoYMGDBCGIuYV0cEbSSsFReZPyAHMknYAbnEnGb9ue04FbBGpC/VX4rq42lawCRqeQOlnIJ21BcSVGb4RIsyrzMaf/M6rYzQz08bcpJUAQX5a7EmP+cDCD2xzUDjS2DiWqVVHRkpx19OJqvbzxMqe2cZkFQZ1Ku/B+pkjVwTcGSSPxLJrIO+wWwtc4V84pU4FNGz6DFTQ6FAuGaV24hsN7KqA7YWEFl1db8id/SFjFK2Zec4UXaGqmmhR5pWQyKNCuVuC26g8/S5vjTM27d01MtmV+KNuFbccrXPht6gnGZxlqXVopZGZhYSzRMAF66IytgT+Ikn0xDatkZiVgW7CxGh5Cel7uWN/ZjWu0i2uCAOAdnKZdWoatSCese3nLPMu20skhaGNIbsGAF2IcHxjkAxGxsLEc8WGVz5pmTaDNojFmYkKoADeIAAE2I6cjzOPGS0marGHjiKItraoU1W8wrLqPtxc5ZRNWnjyuTCR3QE4Rm6M8gU+A7ADbUBvcWxT1uo0+jQ8Cr9zLOmpt1ByzNj5Ttl+agUz0aLJO8JAjeNdSXVgyhpNkFmXzvYjrfGW1kRSonUqVs57pINt22uNtvTG7xRhQFUBVHIAAAewDGK9phavqh+e/wAb4oew9WbtU23Z/Ms+06eCgS77DVBFLpaOQxGpYvIqllVTHErXC3bwcTe1tx64sM0yqaolmfLZGmp43DhQ91Eh3YRjkbbbetsWH0ULahv5zP8Aog/2xdZplT2eSlkME7KQSvhfbk68r+TjcfLFf/KdDq3BAxnzHrHe6dJQu8Q37Z5ioaOR2PRg6WbnYi4AI5EefPF/2Q7dU6NaoThudhIu6hfuoq80XlsL35k4rqagrpA/1N5iAdMiuqKVdR3kue6bbWA56r9bmnnir4y4kglu57xaC97bbMF/Q49B0Wn1K8QVc+Bx/Eyi91DYyceIzLj6QswkWrSWLiwa4wfHbUQT3rKbA2tsfTETJM2eVanitqk4SyA9WMLmS5PU2+QGOEDVUimI0LSIxBAEMoZCABdH5jbobr6Y7ZLRiCuiR0lTiApaVNJBdHB9DvYXG1mxHU0qNIVfBZRkEeG8KbG94DLyJ3zNVh7QSVH/AKKJZU6zOxWK9twhAJktyJXa9xe4xKyzNnMpp6hFjm0610tqSRAQCykgG4JAII2uOeM1pO1RK8M1Ap/qUaCOMkJx5o2+0U38SlQFCDq1zfbEvMe28Zr4KkBwkSNHwitpCJFDFiD4bMsYCncjUfLFKtGs+EZmi7qnxHE1jBjxE9wDyuL494jJTxLIFUsxsALknkAOZx+b89zJ6mokncFeI11UixCH9mLfwaT78bnTZ1SV8csKShtSsjr4XAIKkhTv78ZN20ymSHhmeNllA0F108OUIAOIu9wbabqR/wA4v6FhXbh9syjrB0lWV7JCo89JiWBkD2YEubAhBuELWvbVb3beWOtBn8cbB5IzUMIkQa7LoK6r6bdLad+dwcWmWdgah4QWZIQ3eIYEtbpqPT2Y4UeR0sM4WolWQLOqMoYANG6jRKLG5AYgN5AHDdSNKcl8ny/Iia/eNlG3nLzIKuvqiskUTR0+ohisrFjbmF1uB6XthqWOrHhNSPb9Xb9d/nhlp4FRQqKFUbAAWA9gwodrvpGpqGcQMkkr6btw9Pcv4Qbkbnnb/nGHcgduplR3AzVqyq9bczj2gqa0xrC+yzuImYoqtpa5ksUlNjoDfdxbIgUAKAABYAcgByGKLO85qpzA0eWVn2cms6uEtwY3W3ef8wOPHHzdyNFDDAvnUVAJ+EV/1xmavSXWMAu4HfLVNqKMmMOMr7d5JIlU8oR3SaxBVSd+RQgdeo874f46bNhzgo3/AIZ5F+F4zjo1bVIDxaGfYc4mjlB9AAwb+nBol1eht6RVz4SOpWrUJwMcSJ2KypqakSNxZrs5HkWN9Pu2+eLzFEtZmUv7HLig6NUzKn9Cam+NsdUpM4G7JQH8geVT/mN/7cV7NFqbnNjDcxyW1ooUdk9muNLV6lXUtRH3hew4kfJtgTcobH+EYnHtFIeRij9sc7/oExUSV1VFUQSVFDOqxayzwWnXvIVAATv9b7ri4ovpAoJZUhErLI7aArxuh1fhOoCx6b9SMaFNNoqAY4IlexlLEiU/aHMK3TqgqWJAJKfV2F7bgKQhIvy3PvwjZh2pMwQTRHUsisXEsmoW5hQxOkn/AGxvOMs+kilozUG4EbrCXYpsXkb9ih203NmJvva2NPSNWo4bgW7iOf05yjqEsO9Zx4HlFTKc9anWYrZlk1MGbdkk3szdNxbltcDFEZDfVfe97nz53w+0XYIOhaGrje62YABlv1BKt0PXnsMLmX5SI6poahZC6biONGcva34QSRuD/vjeqelAeGZdiXORxTauyGcfWaZGYaZV7kqdVcDf3EWYejDF5hJyasSijlqaxhA07grESNYVECINIvdiBc+VwOmJCfSBSkAhZrEXH2f/AHxjdEzElRtNbpFXYneZR2ty6WlrZL6kJkZ43FxcMSQVI8r2xLbta0/1ZawCRYJdesDvEaSNJHI723xrVTmtBOzQyvCzKbGOWykH0D2PvGKLth2IpmpHamhRJUGpdHW25XbncY0U1SNwrau/fKDaZly1bbd0zXO+0lTWOQSwUnuxpe3sIG7H24vsj7NS08LVEqFgwKyQWuTAR3zYb6x4rDoD1OO1F2uhiokdI04/g0hQNwPGbb2tb3479gM8lnmm4zl2Kqy9AACbgAbDmMS1KM9LIBhfrI0FVtVicky8g7WPBTNHpapmCXpSilvrC27jd37y7a/j1xlK5dmBm4z0dS8nEWUs9M7apAb7rt3QdIA8lHrjS82yvh3KKXhZgxiDaXSQnaSnbazfk6nl1Bssl7Vuq/aXqYl2M0a/ap6TQjvBh1Kj+UY8+Gao8Nnoew/3NrZt1ic/aXNZBaeHMgOq01MkV/ManDMPdiMma02oo+T18sgAZhLLK72PJiGbYGx5ADGy5dmcM66oZEkH5WBt6EcwfQ74i51kaVGlrtHKnglTxL6b7Mp6qdjhjM2OrzkRjO8yZszUG8OWZrTN0MM0gt66H1J/TiVln0k5hAxSopJpkIPDZ4+HLt+IgaGHqAD7cOkiVkO0kHHX/EgIv7TE5BB/hLYjvncXJo6gHyalmv8A2Yz21epQ4NefKPFdZGzRMftdmdSdU9NWpCd1jpE0XH5pHUufdb3Y8y5jTxoWkyWuIAuZJJZSR662e49xw8rWzSbQ0kzfmlXgoPU8TvW9inFhl/ZtmdZatxKym6RKLRIRyax3d/zNy6AYbTfqHPWQASLpWORmdJnGYxD/AKOlzWNeiTIs6eli68S38xwsZzQZrUSNLJRT8RnD6kpnWzKoAYbnc2W/qMfo8mwudh64XMw7VpcpSgVDjxMDaFPV5eW34VufTFtrAoy0UBnlI2XdqHFBFLUQyR1TfZiBlKu8o27oP3T4tXIC9+WFaXKHrBLFruQzPNKBs9SQNMY/dxrZTb0HMHHaCV6mY6ZtcjL36m1gEv3o6VD93oZN/aTy7dsmWmoNEQ0DUqpYm471y1+d9jv1ucS0tT22q/IA7effF3uq1sDv3zPpaSqo5L6ZInHJhex9hGxGLaTttKJY6hFUTiFona2xuwKsB5gDlyufLFj2Y7bEBo6s6gFLK5AubDwnzJ6HFv8AR3kiVJmramNSrsRGGA0ix7xA5fl9xxv2uFBNq8vrMetMkCpuf0mdFp6uYeOaVz7T/wBh8Bjbsr7KqkMSMTqWNVNj1CgH54+yZ5ltISBJBG34YwC3ssgJxcRZhqUMI5LEAi62O/oTcYpajUu4HCvCJbo0yLnibJlL2v7GQ1wufs5QNpAPkw6j54zeXKM2y9vs+KVHJozrQ+1d7e8Y2/EDN46hktTukb+boWHyYW+eE06pkHCcEeMbdplbrDY+E/P2YwSMWlaForm7AI4W55kXFh52vh2+jqhiWIzK+qR+6w/BY+G3rsb46Z1W59DfWokTzjijdfhbUPeMJEOaywuzBeExNxpBTT5gA7Fb/dINulsaeXuThGPQzPXgpfiOfUSx7XZ3M1WbMVEL/ZgdCPvW6k/phyy4RVsSVFjFNaxkiOlgwuCL8mHowIxnuYZiao6jH9sBu0YPeH5l8x5jDp2QzOnSBIdXDcX1LJ3SWPO19jheqpU1AcPKN01p6UnOxnSenbiMDwqmRLXaNuBUgWuN1IVv6RizyntNOjaA/wBYtzhnAiqR56W2SQev9WEjttQyR1BnXVoexDr0NrEEjl544Zf2nLWjqwJ4r+Ijvp+ZWG+3x9cUG9k9TjobHh2fKWh7QAfgsHrNqyjPYai6oSsi+KJwVkX2qd7fmFwfPFpjLaqldQrXepiXdHU2qYh+KNx4wNjpO538XLFvT9qKng6VCSkrqSsNhEIx4nlW4IkXqgsG25b2zTYazw2jB+h8vxLwUNusa82zmGnAMrWLeFACzufJUXcnCtm3a2YbfZ0gPIOOLO38MMZsDy56vUDFNRRySkvGzqG8dVIAZ5R14YItHHztsOpA6miz3O1pnaGkUKw/aTHvOT1Gprkn1OHUae/Unq9UfX+oq66ukZbeW+ZVZK6pxNIDyNZKI0N/Kni3PsK4tEygMoNS/EVRcRIuiEAD8A3b+YkemM2y6hmq5R4m377sTZR1Nz+mNJrM6giXQX4hAtoQF2O1rd29vfi63s2uphzZvHeVq9a1gJ5DsmcZjn0slRx1bSV2jA2CqOSgeXn7caVmixz0n/UHhqyKzHlpNgQRfqD0xmnDML8Q07WLfZLKDa/S4FtRHlj1mGZVNTtIGck8gp29Ao2Httf1xqWVBuHg2xM+u3h4uLfM40WUSy6jDHJKAdtKMbi/PYWG3ri/GT5tVBY+FIkYFgp+yjUDpba/zOJ2Uf8AjkoVYtcSDYXSOJAPYVBt7AcaL2by+tjF6qqEx/CI1AH8wAJwm/Usn7c/MxlGnDfu+0pux/0eRUpEsxEsw3G3cU+YHU+pw8WwYMZNlr2HiYzTrrWsYUT7gwYMQjJ8OI1ZSB1PdTVbYsoYD3dcSsGAHE4RmZd2h7HZkzrJHJC5Tw8NVhYDy2G49C2FusybN+UkUzf5HHyJxulsVGeU9W+kU0scI+8zJrb+UE2+N8XatYy7YHy/EqWaRTvk/OYtT5XVxOqTGSlRubSXCWvuOq39DbFvVdkIANTVGn1OgD/bGjDssZFIqaqonB2K6hGhHUaYwP1xX130eU4s9NaF1FgGBkjYDkCrkke1SDhp1xzz+Q/MgukGOXzP4ihSZ6YEWNXSqCiw4YfVYcuQKn4jEOWqk1sfq0/1ZiJDFpteXkSfyGytp6te+GfjNC4inj4Eh8Nt45P4H8/ymzenXEvViLGqzcrmMC2LsGxF+PtMX21RUx/ehyR8Qq/PHCHsnTyEu0xkLEklSoFzzO18XlZUi6oEM0reCJQCzeu+yr5sSAMTct+j+NzxKtVuRYQw3RACN9TLZnPwHpjp1Cp8O050Bb4t4iVvZ+WVxHRNLULyYDZFO/OTaM+y5OPtP2PzVdlidB6SxgfJ8aknZYxKFpqqeBR4VusiD0AkU/rj1QQ5gkoEskE0PVtLJIPcLqflgGtcDsPmIttIpbO48jEbK+wWZGRZXnWJxsGLGRgOtri3zxpOT0EkSWll4zfiKIvusoGLDH3FS29rOePQS1XQqcswwYMGEx0MGDBghDBgwYIQwYMGCEMfLY+4MEIYMGDBCRcxoI542jlQOjcwf1B5gjoRuMI1TkVbFKIIRxY38FQ5H2SjmJRzdh90jxcjaxONDx8x0MRynMZlVkOQxUqnTd5G3klbd3Pqeg8lFgOgxa4+4McnYY+Wx9wYIQwYMGCEMGDBghDBgwYIT//Z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12820650" y="694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14</xdr:row>
      <xdr:rowOff>114300</xdr:rowOff>
    </xdr:to>
    <xdr:sp macro="" textlink="">
      <xdr:nvSpPr>
        <xdr:cNvPr id="2056" name="AutoShape 8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66675</xdr:rowOff>
    </xdr:to>
    <xdr:sp macro="" textlink="">
      <xdr:nvSpPr>
        <xdr:cNvPr id="2057" name="AutoShape 9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78962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114300</xdr:rowOff>
    </xdr:to>
    <xdr:sp macro="" textlink="">
      <xdr:nvSpPr>
        <xdr:cNvPr id="2068" name="AutoShape 20" descr="data:image/jpeg;base64,/9j/4AAQSkZJRgABAQAAAQABAAD/2wCEAAkGBxQHBhUUBxQUFhUWGBcYGBgYGBogIBoeIBwdHxsaGCAcHCkgIRooHxkcIzEhJSktLi4uGR8zODMsNygtLisBCgoKDg0OGxAQGzQlICYsMC8vNywvLCwvNCwsNzgsLCwsLCwsLCwsLC4vLCwsLCwtLCwsLCwsLCwsLCwsLCwsLP/AABEIAJoBRwMBEQACEQEDEQH/xAAcAAEAAwEBAQEBAAAAAAAAAAAABQYHBAMCAQj/xABJEAACAQMBBAQGDQoGAwEAAAAAAQIDBBEFBhIhMQdBUWFxc4GhsbIVFhciMjQ1NlJykZLSExQjM0JUg7PB0VNigpOi8GPC8ST/xAAaAQEAAgMBAAAAAAAAAAAAAAAAAwQBAgUG/8QAMhEBAAIBAgIHBwQDAQEAAAAAAAECAwQRBTESEyEyQVFxFTOBkbHB0UJSofAiNGEU8f/aAAwDAQACEQMRAD8A3EAAAAAAAAAAAAAAAAAAAAAAAAAAAAAAAAAAAAAAAAAAAAAAAAAAAAAAAAAAAAAAAAAAAAAAAAAAAAAAAAAAAAAAAAAAAAAAAAAAAAAAAAAAAAAAAAAAAAAAAAAAAAAAAAAAAAAAAAAAAAAAAAAAAAAAAAAAAAAAAAAAAAAAAAAAAAAAAAAAAAAAAAAAAAAAAAAAAADlv9QpadS3r6pCC6t5pZ8Ha/AZiJnkjyZaY43vOyGltzYxlh1v+FT8Jv1N/JVniWmj9X8T+HfY7Q2t/LFrXpt9jlh/Y8M1mlo5wmx6rDfu2hKGqwhqm1VnTqNTrwTTaa48GufUb9XbyVp1mCJ2m0JKyu4X1sqlpJShLOJLrw8PzpmsxMTtKal63r0qzvCOrbU2lCs41a8FKLaa48GuDXI26FvJDOswRO02h8e22y/eKfn/ALDq7eTH/t0/74PbbZfvFPz/ANh1dvI/9un/AHwlLK8hf2yqWclKDzhrrw8Pzo1mJjslPS9b16VZ3hH19p7S3ryhXrwUotxaeeDXBrkZilp8EVtXhrO02jd6WGv22o3G5ZVoTlhvCzyXMTS0c4Zx6nFkno1tEykzVOAQstrLOMmpXFPK4df9jfq7eStOswR+uHXpus0NUm1p9SM3FZeM8DE1mOaTHnx5J2pO791LWKGluK1CpGG9ndznjjGfSjEVmeRkz48ffnZxe22y/eKfn/sbdXbyRf8At0/74PbdZfvFPz/2HV28j/26f98OvTtbt9TrONhVjOSWWlnlyzy7zE1mOaTHqMWSdqW3fupaxQ0uUVqFSMN7OM5445+kxFZnkzkz48ffnZ5WW0Vtf3KhaVoSm84iubxxePIZmlo7ZhrTVYb26NbRMpQ1TuLUtWo6Wo+yFSMN7OM9eOfpMxWZ5IsmbHj787PLT9dt9Sr7ljVjOWM4WeXby70ZmkxzhjHqMWSdqW3lIt7qzI1TIO72ws7SeKteLf8AlUpeeKaN4x2nwVL6/T0nabfLt+j5t9srK4liFeK+spR88kkZnFaPBivENPblb7fVN29xG5p71tKMovri019qI5jZarato3rO70DYAAAAAAAAAAAHLql4tO06pVqcVCMpY7cLl5TNY3nZHlyRjpN58IYVqmo1NUvZVL2TlJ/Yl1KPYl2F+tYrG0PHZs18t5vee1NW2w15cWynGmllZSlJJvydXgeDSc1YlcpwzUWr0tnDW2auba7hC8ozjvyjFPGY8Xj4UcrzmesrMdkoZ0Watorau28two01RoqNPlFJLwLgii9dEREbQwLVPlOr4yfrM6FeUPGZ/e29Za90ffNCh/E/mTKebvy9Lwz/AFa/H6yyfX/l2v42p6zLlO7Dzep99f1l76fszdalaqpY0nKDyk96C5PD5yT5ms5KxO0pMWizZa9Kld4+Dp9pd9+7v79P8Rjraebf2bqf2/zH5adsVY1NO2bp072O7OO/lZTxmcmuTa5Mq5Jibbw9DocVseCtbxtPb9WS7T/OO48dU9ZlzH3YeZ1nv7+svLQ9RelatTqxz7ySbS648pL7GzN69KNmunzTiyxfybzCaqQThxTWUznvZRO6I2u1P2J2fqzi8Sa3YfWlwX2c/Ib469K2ytrM3VYbW+TDy+8gvvRL8fr/AFI+llfUcodrg3ev6Q9Olz9dbeCr6YGNP4tuNfo+P2UrTNMq6tcOGnQ35JbzWUuGUs8WutontaK9suRhw3zW6NI3lJ+0u+/d39+n+I062nmsezdT+3+Y/K1dHmgXGk6rUlqNJwi6eE96L470Xjg32EWa9bR2OlwzS5cOSZvG3Z/xzdLnxm3+rU9MTOn8WnGudPj9lDtq8rW4jOg8Si0011NcixMbxs4tLzS0WrzhuGzOsx13SY1YcJcpx+jJc14OtdzRRvXozs9fpdRGfHF4+PqqfS5+ot/DU9ESXT85czjPdp8UR0WfOSXipetA3z91V4R7+fSfs6ekzXZ1b/8ANqDahBJzx+1J8Un3JY4dr7kYwU7Okl4rqrTfqqz2RzVjRdAr63J+x8MqPwpNpJeV9fciW14rzc7T6XLn7kO292LvLOLcqLkl1wal5k97zGsZaymycN1FP07+n93XTot092ulVZ1ouMp1McVh4iv7uRDnneXW4TimmOZmNpmfp/ZXUgdUAAAAAAAAAAAEZtNaSvtn61OgsylB4Xa1xS8uMG1J2tEoNVSb4bVjnswn4L4l943lLRtD6R1uKOtQeeX5SHX3yj1eTPgRWtg/a72n4vHLLHxj8Lxp2pUtTo71hUjNdeHy8K5p+EgmsxzdfHlpljek7uswkfz/AKp8p1fGT9ZnQryh4rP723rLXuj75oUP4n8yZTzd+XpuGf6tfj9ZZPr/AMu1/G1PWZcp3Yeb1Pvr+srxsXtXa6Vs/ClezamnNtbknzk2uKWCvkx2m28OxoddgxYIree3t8JTnt9sf8WX+3P8Jp1N/Jc9p6b938SsFndRvbSNS3eYzSlF4xwfLmRzG07LtLxesWrylh+0/wA47jx1T1mXsfdh5DWe/v6yjZRcUt5c1ld//cGyvMTDYejzU/ZDZyMZv31L9G/Avg/8cLyMp5q7Wep4bm6zBEeMdn4VrpW1L8peU6EHwgt+XhfCK8iy/wDUSYK9m6hxjNvauOPDtUNxaim1z5d5YcXaea+dEvx+v9SPpZBqOUO1wbvX9IenS5+utvBV9MDGn8W3Gv0fH7IPYHV6WjaxKeoScYum4ppN8d6L6l2JkmWs2rtClw3PTDlm152jb8L97fbH/Fl/tz/CV+pv5O37T037v4n8JLRdfoa25ex0nLcxvZjJYznHNdzNLUmvNPg1WLNv1c77KV0ufGLf6tT0xJ9P4uVxrnT4/ZQoUZTpSlFNqON59meWSxu4kVmYmY5Qntitf9gtWX5V/oqmIz7uyfk9GSPLTpQu6DVdRk7eU8/ys3S0963tt3tqeiJFp+cuhxnu0+KJ6LPnJLxUvWgb5+6q8I9/PpP2cnSLZytdp5yqL3tRRlF9vBJryNegzhneqPimOa6iZnxeWym1U9nZSjGKnTk8yjyeeWYvwdT7Oozkxxdro9dbT7xtvEtJ0ba+11dpUp7k3+xPg/I+T8jK1sVqu/g1+HN2RO0+Up8jXAAAAAAAAAAAAAAFX2i2IoaxUc6WaVV85RXCT7ZR7e9YZLTLNXP1PDsWb/KOyWfa1sdc6RFynDfgv24cceFc14cY7yxXLWziZ+H5sXbtvH/ERp9/U027VSyk4yXWuvufau43tWJjaVXFlvit0qTtLctD1FarpNOtFY345a7HykvI00UbV6M7PX4MsZccXjxYbqnynV8ZP1mXq8oeQz+9t6y17o++aFD+J/MmU83fl6bhn+rX4/WWT6/8u1/G1PWZcp3Yeb1Pvr+spLR9jrjWLBVbT8nuttLek0+Dw+ruNLZYrO0rGDh2XNSL122dvudXn/h++/wmvX1TeyM/nH9+DTNCtJWGjUqdfG9CEYvHLKXUVrTvMy7+npOPFWs84hjG0/zjuPHVPWZdx92HlNZ7+/rKS1PTN/Yu1uKa+C6lOfgdSbj58r/UjWtv85hYy4d9Jjyx4bxPznZ0dG2rLT9acKzxCrF57E4pyTfk3l5UYzV3ru34Vn6vLNZ5TH0V7Wb96pqtSrP9uTa8HKK8iSRJWOjGylqMs5ctr+cpjbHTvYmja0muKo5l9Zybl53jyEeO3SmZW9fi6quOn/P5TPRL8fr/AFI+lmuo5Qs8G71/SHp0ufrrbwVfTAxp/Ftxr9Hx+yn6FotTXbt07Hd3lFye88LCaXY+PFE17xWN5crTae+e3Rp5bp33Orzto/ff4SPr6rvsjP5x/fgtmwOzlbQJ1vz/AHPf7mN1t8t7OeC7URZckW22dLh2jyafpdPbt25IXpc+MW/1anpib6fxVeNc6fH7OLo1s4ahcXNO5WYzpJNf6urv6zbNO20wh4Vjrkm9bcphW9c0uejanOlcfsvg/pRfKS/7zyuolpbpRu5+owWw5JpP9h7X+sO/0SjRr5bouST7YtLC8mMeDBiK7WmW+TUTkw1pPOv0TnRZ85JeKl60CPP3VvhHv59J+zStX0ilrNruX8FJdT64vti+platprO8O/mwUzV6N43Z7rHRxVoZlpM1UX0ZYUvt+C/MWK548XEz8IvXtxzv68/78lMu7WdnXcLuEoSXNSWH/wDO8niYnk5N8dsc9G0bS0Xoy1+d3vW95JycY70G+LxnDi32LKx5e4rZqRHbDvcK1Vr747zvt2wvxXdkAAAAAAAAAAAHPf3P5nY1KkuUISl9ib/oZiN52aZL9Ck2nwjdT9N6SaFaKWoU5032x99H+j8zJpwT4OXi4vit342/mHfdbe2dK3bpTlN44RUJJvu4pJGsYbbp78T08V3id/gyGrP8pUbwllt4XV3FyHl7TvMy2vYi2dpsrQjV57rl96TkvNIo5J3tL1ugpNNPWJ/u/axvVPlOr4yfrMu15Q8rn97b1lr3R980KH8T+ZMp5u/L03DP9Wvx+ssn1/5dr+Nqesy5Tuw83qffX9ZXTY7a+20jQYUrxz305t4i2uMm16Svkx2tbeHX0Ovw4sMUtPam/dBs/pVPuM06m637U0/n/Cb0TWKWt2rqWDbipOLyscUk/wCqNLVms7St4NRTPXpU5cmM7T/OO48dU9Zl3H3YeU1nv7+stD2Z09ar0cqlL9uNVLul+Uk4vyNIrXt0cm7uaTFGXQ9Dz3+rK5J05tSymsprs7UW3nJ3rOyc2H0z2T2jpqSzGH6SXgjyXleER5bbVXOH4etzx5R2/JNdLHyxS8V/7M00/KVvjPfr6PXol+P1/qR9LGo5Q24N3r+kPTpc/XW3gq+mBjT+LbjX6Pj9kDsJrFLRNXlUv21F03FYWeLlF/0ZJlrNq7Qo8Oz0w5Ztfltt9F790Gz+lU+4yv1N3a9qafz/AIdukbXW+sXqpWTm5NN8YtcuZrbHasbymw67Dmt0aT2qp0ufGLf6tT0xJtP4ubxrnT4/Z49E3ypW8WvWM6jlDTg3ft6LNt9s/wCzOmb9sv0tJNx/zR64+HrXf4SLFfoyv8R0vXY9696P7sx8uvLLj0WfOSXipetAgz911eEe/n0n7LXtBtrHQ9b/ACNam5R3Ytyi+Kbzww+D4Y61zIaYulG7p6niNcGXoTG8bPaht5ZVYZlUlHulCWfMmvOJw3bV4np5jvbfBRdvdfp67fQ/MU92mmt5rDllrq54WOvtZPipNY7XH4jqqZ7R0OUOzortnU12c18GFNpvvk1heZ/YYzz/AI7JeD0mcs28o+rVSo9GAAAAAAAAAAADj1ey9ktMqUt7d34uO9jOM9xms7TujzY+spNPNm130b3FJ/8A5Z0prvzF/ZhrzlqM8eLgX4PljuzE/wAOSOwF65cYQXe5r+nEz11UUcK1HlHzWLQOjpW9dT1manjiqcc7uf8AM3xa7sIjvn37IX9NwmKzFss7/wDPBflwXAruyy296PbqveTlCVHEpSazKXJtv6JajNWIedycKzWvNomO2f8Av4XzZXTZ6RoNOjdbrlDezuvK4zk1jKXUyDJaLW3h2dHhthwxS3ON/ruo2qbAXV3qdWpTlRxOc5LMpZw22s+9J65qxGzj5uFZr5LWiY7Znz/Dm9zi7+lQ+9L8Bnr6o/ZGfzj5z+D3OLv6VD70vwDr6nsjP5x85/C77EaLU0HSZU71xcnUc/ettYcYrrS4+9ZBlvFp3h19Bpr6fHNb+e/Z8FU1nYK5vdXq1KMqO7OpOSzKWcNtrPveZNXNWIiHO1HC82TLa8THbP8AfBddk9MnpGg06N04uUd7O68rjJtc0upkGS0WtvDq6PDbDhilucb/AFVDaPYGte6zUqac6ShN72JNppv4XKL68vyk1M0RG0uZquF3yZZtj22n++Sc2F2Yns/TqO9cXUm0luttKK8KXFtv7ER5cnS5LnD9HbTxPS5z5eTl252Vra9fwnZOmlGG695tcct9UX2mcWSKx2o+IaLJqLRNNuyPF97C7L1tAuqkr102pxilutvk+vKQy5ItyZ4fosmnm0327fJ97d7NVtoKlF2LgtxTzvNrnu4xhPsGLJFd92eIaPJqOj0NuzfmqvucXf0qH3pfgJevq5vsjP5x85/B7nF39Kh96X4B19T2Rn84+c/hNbH7HV9F1tVbt0nFRkveybfFd8UaZMsWjaFzQ8Py4MvTtttt4f8Ax37d7M1toK1J2LgtxTT3m1z3cYwn2GuLJFd903ENHk1HR6G3Zvzeew2y1bQL2pK9dNqUVFbrb45zxykMuSLR2McP0WTT2mb7dvkuZC6jO9pdgKl3qsqmkunGE/fOMm1iXXjCfB8/KyzTNERtLh6vhdr5Jtj22nz83XsTsjX0LV3UvHTcXTlH3rbeW4vriuHA1y5YtG0JNBoMmDJ0rbbbbdn/AMfm1Ww1TV9TnWtq0cyx72SfDCS4NZ7OwY80VjaYZ1nDbZsk5K2+atVOj+8hL3sacu9TX9cEvXVc+eFaiPL5uqw6OLitNfns6dOPXh7z+xcPOYnPHgkx8IyzP+cxH8tE0LRqWh2P5OyXDnKT5yfayta02neXc0+npgp0aJE1T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2Q==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900112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33</xdr:row>
      <xdr:rowOff>0</xdr:rowOff>
    </xdr:from>
    <xdr:to>
      <xdr:col>15</xdr:col>
      <xdr:colOff>304800</xdr:colOff>
      <xdr:row>34</xdr:row>
      <xdr:rowOff>114300</xdr:rowOff>
    </xdr:to>
    <xdr:sp macro="" textlink="">
      <xdr:nvSpPr>
        <xdr:cNvPr id="2073" name="AutoShape 25" descr="data:image/jpeg;base64,/9j/4AAQSkZJRgABAQAAAQABAAD/2wCEAAkGBxMSEhUUExQVFRUVFhgbGRcYFBgYGBwbGhgaHh0cHRgYHCggGh8nGxcUITUiJikrLi4uGB82ODMsNyguLysBCgoKDg0OGxAQGy0kICYsLCwuNDAsLC0sLCw0LSw0LCw0LCwvLCwsLCwsLCwsLCwsLCwsLCwsLCwsLCwsLCwsLP/AABEIAJQBVAMBEQACEQEDEQH/xAAbAAEAAgMBAQAAAAAAAAAAAAAABQYDBAcCAf/EAEwQAAEDAgQCBwQFBgsHBQAAAAEAAgMEEQUSITEGQQcTIlFhcYEUMpGhI0JyscEzYnOCkrIVNENSU1STorPR8RckNcLS0/AlRGN0g//EABkBAQADAQEAAAAAAAAAAAAAAAACAwQBBf/EADQRAAICAQIDBAcJAQEBAAAAAAABAgMRBDESIUETUYHwIiMzYXGh0QUUMkJSkbHB4fEkFf/aAAwDAQACEQMRAD8A7igCAIAgCAIAgCAIAgCAIAgCAIAgCApnHmPuiLIYnWfcPcRysbtHqRcjuA71t0lKlmUttii6eOSLJgmJNqYWSt5jtDucNx8flZZra3CTiy2EuJZN9VkggPjnAAkmwG5QHPIeMD7cZCT1DuxbkG30fbvvr5Ehek9L6rHXf/DKrfTz0OgSVDG2zOaL7XIF15yTexpbSPbXA6g38lw6fUAQBAEAQBAEAQBAEAQBAEAQBAEAQBAEAQBAEAQBAEAQBAEAQBAEAQBAEB5kJsbC5toL2ufNEDimITvfK90nvlxzeBvt6bei9yCSiktjz223zJ/gTGepm6tx+jlIHk/kfXb4dyz6qrjjxLdFtM8PBY62uxV0r2Q00DGNcQJZJC4OHIgNII08Pis0YaZRTlJt9yR2Ur3JqMV8Wz1Hg2Iv1mrwwfzYYGD4PeLo7aF+GGfizqruf4p/sjU4opJKWjc1ss03WPAkklfmIbbYAABrSdNBz8VOiUbLMtJY2wJxcIbt/E58vQM50rgLGOti6p5+kiGneWcvht8F5mrq4ZcS2f8AJrpnlYLWshcEAQBAEAQBAEAQBAEAQBAEAQBAEAQBAEAQBAEAQBAEAQBAEAQBAEAQGOeZrGlz3BrQLlziAAPEnZdSbeEcbSWWU3EOkKN0jYKOMzyvcGtcezHc+PvOA3OgFua3Q0LUeKx4XzMktYnLhrWX8jW4j4okjqI2sdm6gjrLaNe+1nC1zYAEjnYk9y7Tp1KDb67e4nOxqS9xqcb4e0llXFrHMBmtydbQ+o+YPep6Wb51y3RG2P5l1KotZSdY4Pxn2mAZj9JHZr/Hud6j5grydRV2c+WzNtU+JEvWVTYmOkebNYCT6fiqYxcnhE28LLKNw7j/ALTNNDUasqb5RfRptbKO7sgeo7yt11PZxUobozwnxNqXUquLYe6nlfE7dp0PeOR9Qtdc1OKkimUeF4GE4g6nlZK3dp1HeDuPUfglkFOLixGXC8nY6SpbKxr2G7XAEHwK8WUXF4ZuTysozLh0IAgCAIAgCAIAgCAIAgCAIAgCAIAgCAIAgCAIAgCAIAgCAIAgCAi+I8dioojJIfBrB7zndw/E8lbTTK2XDEqttjXHLOKcRcST1r7yuswHsxt9xvp9Y+J18tl7tNEKl6O/eePbdKx+l+xduGeF5KKmkq3NvUdWcjP6MHcnvdbW3LUc1gv1EbZqtfhz+/8Ahuo07rjxvf8AgqhN9TrfmtZEt3BlW2aOSilPZeCY/A7kDxv2h5FY9TFxatj03L6nlcDKxXUjoZHRvFnMNj+BHgRY+q1xkpJSRS1h4ZvcM4uaWdr/AKh7Lx+aefmN/wDVV31dpDHUlXPheSz9JFa/LFG38k/tFwOjiNh5C9/HTuWXRQWW3uXXt8kURjyCCDYgggjcEbFb9zMXTG2Cvo21TB9LCLSAdw974e8PAlYan2NnA9nsaJ+nHiW5SVuM5d+jvGbE0zzobuj8/rN9d/j3rDrKvzrxNFE/ysvy880hAEAQBAEAQBAEAQBAEAQBAEAQBAEAQBAEAQBAEAQBAEAQBAEAQHFek6vdJXPYfdhDWtHm0OJ8yXD9kL3NDBRqT7zx9ZNyta7iF4aLPa6frPc65l77e8LX8L2v4K+/PZyxvhlNWO0jnvR0qXihzMRc2S7YQeqLTsNff+J/ZK8tadOnK33/AM89T1u1xPnsV/i3B/ZpyAPo33czwHNvoflZaNPb2kOe5VZDhZEQTOY5r2mzmkEHuIVzSawyCeC38Uwtq6aOtjHaAyygcv8AQ/Ig8ljobrm6n4F1i4o8aKYtpQXTh+QVtI+kefpIxmiJ7ht8Ccp8HBYrk6rFYtnuaIenHhZTpYy0lrhZzSQQeRGhC2p5WUUE5wZi/s8+Vx+jls119gfqu+dvIlZ9TVxxyt0WVT4WYeK8H9mnLQPo39pnlzb6HTyspUW9pDPU5ZDhZEwyuY4OabOaQQe4jZXNJrDIJ4Ow4DigqYWyDQnRw7nDcfj5ELxba3XJxN0JcSySKrJBAEAQBAEAQBAEAQBAEAQBAEAQBAEAQBAEAQBAEAQBAEAQBAEBy/pU4cfn9rjBLSAJQN2kaB/lawPdYd+nq6C9Y7N+B5utpee0Xic4XpnnltosbhqWtjq3dXK0Brai1w4DYSga+Gf4+OOVMq3mvmu76fQ213xksWb9/wBfqXr+C5Kqh6qTK6SLWKVrg5jwB2SHDvF2m/gVg7SNdvEtnuu43cLlDBzsi2h0I5L0TKWTgjFBHIYZNYp+yQdg46D0I7J9O5ZtVXxR4lui2qWHh7Mi8fws007oztuw97Tt+I8wVbVZ2kVIjOPC8GDDK50ErJWbsN7d45j1FwpTgpxcWcjLheUWPjWha9rKyHVkoGfwdyJ7tsp8R4rNpptN1S3RbbFP00VJaygvNGf4RoTGdaiD3Sdzpp8QC0+IusMvUW8XRmheshjqijkLcZyxcEYz1E+Rx+jlsD3B31XfgfPwWbVVcccrdFtU+F4OpLyjYEAQBAEAQBAEAQBAEAQBAEAQBAEAQBAEAQBAEAQBAEAQBAEAQHwi+hQFD4k6NopSX0zhC87sI+jJ8Las9LjwC9CnXyjynz/n/TDbolLnDl/BzrGOHaqlv10Tg0fXAzM/aGg9bL06767Pwv6mCymcPxIw4TjU9MbwSuZ4A3afNpu0/BdsqhZ+JZIwslD8LJxvFscp/wB6pI3k7yROMT/MjVrj8FQ9K4+zk18eZoWqz+OOfhyNiOXD5PdqJYD3TRZv70WgUGr47xT+D+paran1a+KLVirYq2mjDainkqY9i2VozDY3BsQSLHzCyV8VU3mLUX7jQ3GyPJpsrc3DNW3eB5+zZ37pK1LUVvqV9nLuJ/hBr8slHURSNjlBylzHNseYuRp3jxHis2oxlWQayi2rP4ZIqWKUToJXRP3ad+8ciPMWK2QmpxUkUSXC8M2OH8WNNO2QHTZ472nf/MeICjbX2keE7CfC8kvx1hYZI2ojsYp9bjbMRf8AvDX4qnS2Nrge6LLo4fEupV7rWUnU+Csa9ogyuN5IrNd3kfVd6jTzBXk6mrgllbM2VT4kWJZi0IAgCAIAgCAIAgCAIAgCAIAgCAIAgCAIAgCAIAgCAIAgCAIAgCAICExLhKinuXwMufrNGR3xZa/qr4am2G0imenrnuiuVvRbTu/JTSx+Dg14/A/Nao/aM1+JJmeWhg9m0QlV0WVA/JzQv+0Hs+4OV8ftGt7pr5/Qpehmtmv4+pF1HR3Xt/kmP+zI3/nsrVrqX1x4FT0dvdnxNePhXEovchmZ+jeB+45Sepolu0/iRVF0dk14/wCm1EMZZt7b69Y/966g/ur/AEk0tSu82WYpjY5VJ86Zp++NRdekfd+/+klPVe/9v8MzcUxk7wOd50jf+kKPZ6X9XzJdpqe75G02vxtzcvszS3udDGB8HOAUeDSJ54vmyXHqn+X5f6ZoabGXf+2pm+LmQ/g4lRctKvzP5nV96fRfL6knSYbjF/ylHF35Y7n4BlvmqpWaXuky2MdT3xRKQYPiB/KYhbwjpoh83X+5VO2npX+7ZYq7es/2SJKnwgj36iok83hn+E1qqlantFLz78lihjdt+fcSEcYaLC/qST8SbqtvJNLB7XDoQBAEAQBAEAQBAEAQBAEAQBAEAQBAEAQBAEAQBAEAQBAEAQBAEAQBAEAQBAEAQBAEAQBAEAQBAEAQBAEAQBAEAQBAEAQBAEAQBAEAQBAEAQBAEAQBAEAQBAEAQBAEAQBAEAQBAEAQBAEAQBAEAQBAEAQBAEAQBAEAQBAEAQBAEAQBAEAQBAEAQBAEAQBAEAQBAEAQBAEAQBAEAQBAEAQBAEAQBAEAQBAEAQBAEAQBAEBT+GuJ5pK2ekqRGHR3yFrS24aed3HdrmOHqtt+nhGqNkOu5kpvk7JVz6FwWI1lb474jdQwB0YaZXvDWBwJHe4kAgnQW83BatJQrp4exn1NzqhlbktS1LmU7ZKksY4Rh0hGjWm13bk6DZUyinPEO/kWqTUMz8SlycaVdXI5mHU92tNjLIPnqQ1vkST4BblpKqlm6XgjH95sseKl4s9vdj0Yz/QS2+oA2/yyn4FcX3OXLmvPidf3pc+T8+BJ8K8asqnmCZhgqBfsG9nEb2vqDzyn56qrUaR1rii8xLKdUpvhksMycdYvVUkbZoGxvjBtIHNcSLnQ3DhpfTbchc0tVdsuGec9DupssrXFHbqTWC4myphZNH7rxe3MHm0+INwqLa3XJxZdXNTipIw8S40yjp3zO1I0a3+c87N/E+AK7RU7ZqKI3WquLkzU4Mr6mopxNUhjc+sbWNI7H843cd9x4W71PUwrhPhh03I6ec5w4p+Bq8e8Tuoo4+qDXSyO0DgSA0DtGwIJ1LR6+CnpNOrW+LZEdTe6kuHdkhwhjftlKyU2D9WvA2Dm727gRYjwcFXqKeyscenQnRb2kFImVQXFe4s4tioQAQZJXDsxg2Pddx+qL6bEnkFp0+mlc+5d5nv1EaveyAjq8cqBnYyGnadg4AG3iHZj8QFocdJDk2358ClS1U+aSRgm4nxOhcPbIGyRkgZ2Cx17nN0v3AgXUlp9PcvVywyLvvqfrFle46HBJma11i3MAbOFnC42I5Fea1h4N6eUc9HFeJS1NRDTQwyCCV7dQQcoe5rSSZACezyXpfdqIwjKbayl/HwMH3i6U5Rgk8Pz1Nj+FMd/qsHy/wC8o9no/wBT8+BLj1X6V58Sy8L1FW+NxrI2RyB5DQ21i3K3XRztb5ufJZb41KS7N5RopdjXrFhlUl4rxKSqqIKaKGTqXuGoIOUOsCSZACfJa1pqI1xnNtZ89xld9znKMEnjz3nufiTF4AXzUUbmDVxZe4Hm17redlxafTT5Rnz8+5HXdqI85Q5efiWnhjiGOuh6yMFpBs9h3afPmCNQf9FkvolTLhZqpujbHKJhUlpEcT49HRQGV4zG+VjAbFzjyvyFgST3DnsrqKXbPhRVdaqo8TKnTVuN1LRLG2GFjhdrXAAkcveDj8bLZKGkrfC8tmVS1U1xLCJPhXHK587qarp7Frb9a0WaO6+pDr2Ni08ttyKr6aVDjrl4FlNtrlwWR8S0V9bHBG6SVwaxguSf/NTysskIOb4Y7mmUlFZZRBxdX1rnCgpw2MG3WSW+8kNB/NGYr0PutNS9bLn3Lz9DF94ttfqo8u9+fqe5JsdhGcthnA3a0NJ+Ayk+l1xLRz5c158Treqjz5Pz4E1wlxjHW3YWmKdvvRk723LTYXtzBAI+ao1GllVz3XeW0amNvLZklxNiDqelmmZYujbcZgSL3G4BCqogp2KL6lt03CDkuhTcP4hxmeNssVNA5jtjtextsZb7grdOjSwfDKTz59xjjdqZLKisefeZ4+OammkazEKXqmu/lGXsPG13BwHOzrjuUXo67FmmWTq1U4PFscFtx7EDDSzTR5SWROe2+rTYXGx1Cx1QUrFF9Wa7Z8MHJdxSsN4jxiojEsVPA9jr2O17Eg6GUHcFbp0aWD4ZSefPuMcLtTNZiljz7zKeOaule0V9JkY42zsv8tXBx8MwK59zqsXqp5fn4HfvVkH62OC9+0h0XWMIc0szNPIi1wV5/C1LDN2crKK/0f8AEEtbTvkmDA5shaMgIFsjTzJ1u4rTrKI0zUY9xn0t0rYNyNHiTi+YVHslDEJZx7zjq1ul7WuNgRckgDbVTp0sXDtLXhELtRLj7OtZZo1FRjsDTK4QytaLljWtJA56NDSfQlWRjo5vhWUQb1UVl4ZcuHsRfUU7JZInQucL5D9452O+oBWK6ChNxTya6pucVJrBSekFhpK2mr2jQkNfb83f1MZeP1Vu0b7WqVT8PPxMeq9XZG1efKOixvDgCDcEAg94K8xrB6BzzEv9/wAZji3ipBmd3ZgQT/f6tv6pXpw9TpXLrLz9Tz5+t1Cj0j5+hk6Vqx7vZ6SM2M7wT49prWA+GZ1/1Qo6CKXFY+h3Wyb4a11Lpg+GR00LIYxZrR6k83HvJOqw2WSsk5SNlcFCKijdUCZz7pUwrK2Oti7EsT2hzhuRfsu82usPJ3kvR0FmW6pbMwa2vCVkd0XDDpm1dKxz2gtniBc07dpuo+ZCxzTqsaXRmuDVkE31RRuHJnYVXOo5SeonN4nna50afW2Q+IadlvuS1FKsjut/PzMVTdFrrez28/I8zE4xiGUa0dNueTzf/mIsPzWk80X/AJac/ml8v+fyH/6bcflXz8/x8TpbWgCw0A2C8s9E55g3/qGLSTnWGlGVncTqAfG56x37K9Kz1GnUOst/P7fMwV+uvcui8/X5HnhB3sOJT0R0jlOaLu2zNt+pdvnGu6j11EbVut/Pnc5R6q6VfR7efOx0SR4aCTsASfReYlk9A5t0eUvttVPXzDMQ+0YOoaSLj9lmQDz716msl2VcaY+Pn3s87Sx7Wbtl4efgdLK8s9EwOqYzu9h/WHJS4ZdxzKMzHAi4II7wonTm/BNbHFiGImSRkYMz7Z3Bt/ppNrnVepqoSlTXhZ5f0jztPJRtsy+v9svP8OUv9Yg/tmf5rz+xs/S/2N3aw71+5uU9QyRocxzXtOzmkOGniNFBxaeGSTTWUc+4NkDcVxDMQO0/c2/lV6OpTenrx55GHTvF8/PUumI43TwMLpZYwANswJPgGjVx8AsMKZzeIo1zthBZkymdEMDrVMti2N72ho5dnMTbyDmhbvtFr0Y9UZNCn6Uuh0ReabygdL9K90EMgF2xvOfuGYCxPhcW/WC9H7OklNx70YddF8KfcyyYBxRTVTW9XI0PsLxOIa8HuynceIuFlu09lb5rl3miq+Fi5PwJtUFxznpIldUVdLQNJDXlrnW/OcQD+q1rz6henokoVytZ5+rbnZGpF/oaNkMbY42hrGCwA/8ANT4rzpScnxPc3RiorCM6iSObdJlF7NNBXwjK8SAPtpmcAS0nza17T3iy9PQz7SMqZbYPO1keCStjv5/4WbjKYPwyZ42fCHDyNiPvWXTLF8V7zTqHmmT9xj6P6hgw+AFzQcrtC4fz3Luri+2kNM12SIPpWxaB1O2BrmvlMjXBrSHFoAOptsTe1ud1o0Fc1NyfJYKNbZFx4epNYrA6PB3sf7zKPK7zEdiqK5KWpTX6v7Lppx07T/T/AEY+jeoY3D4QXNBvJoXAfyjl3Wpu5+H8HNI12S8f5NDpQxqnNI6ESMfK5zCGtIcW5XAlxt7ugI8b+as0NU+04scivWWQ7PhzzJ/h2mfFh8THghzYNQdx2b2Plt6LPdJSubXeaKYuNST7iv8AQ5/E5P05/wAONaPtL2q+H9sz/Z/s38f6REYZiLcPxaq9pu1spfZ9ibB787TprlI0JGxb4G1063fp48HT6FUJqm+XH1Om0lZHK3NG9r2nm1wcPiF5coyi8SWD0oyUllMzqJ0g+NMJ9qo5YwLvAzs+03UD11b+sr9Nb2diZTqK+0raIHg3iYNwp0j9XUrS0jvsPox6gtb5grRqdO3qOFfm8so0967DL6eUe+ivDi2CSpk1kqXk3O5aCdfVxefgmvsTmoLZDRQxFze7I7pN+irKGod7jHtv/wDnI1/3X+Cs0PpVzgt/8Iaz0bIS6f6jo7XAgEag7FeYegfUBTelasayhLCdZXsAH2XB5Pwb8wtugi3bnuRj1skqsd5N8JUxjoqdjhZwiZcdxIuR6XVGokpWya7y+iLjXFPuIXpUoWPonSOHbic0tP2nNa4eRB28B3K/QTatwupTrYp1ZfQ3+j+hZFQwlgsZGCRx5lzhr+AHgAq9XNyueenInpYqNSx15nzj7GfZaN7mm0kn0bO+7hqfRuY+gTSVdpak9lzY1NnBW2t9ip8EcV0NFStjc5/WOJc+0biLnQC/OzQ0ei2arTXW2cS26czLp9RVVDDfP4EdxxxLTVEkFRSud10LubC24BzN1O9nX0/OKt0unshGULNmV6i+E2pQ3R1ClqW1VMHs2mi08MzdvMG49F5MouueH0Z6cZKcMrqil9D1QBHPA7R7JA4jnYtDT8Cw/ELd9orMozW2DFoHiLi98+f4OhSMzAg7EEfFeang9A5pxR0fUlNSSzRmUujaCMzmke8BrZg716tGusssUXjmebdo64QckWzo/wD+H0/2T++5Y9X7aRr03solK4d4fgrK/EGztLgyaQts4t1M0l9jrsFuuvnVTW49Uv4RiqpjZbNS7/7Zaf8AZxh/9G/+1f8A5rJ9/u7/AJI0/cqe75ssOEYZHTRNhiBDG3sCSTqSTqddyVmsslZLiluaK4RhHhjscxw3h2GuxKuZMXgMke4ZSAb9YRzBXqzvlTRBx88jzo0xtumpGrWcO09DiEcdQ0vpZfccXFtth2i218rrX8HAqcb53Utw/EiEqYVXJSXos6/TU7I2BkbQ1jRYNaLADwAXiyk5PLPWSSWEZVw6eZGBwIcAQRYgi4I7iDuieOaG5TsX6NqSW5jzQO/N1Zf7DtvJpC3V6+2PKXMx2aKuW3IieG8QqqGubQ1EnWxyDsOJJtcEtIJ1sS0tLTsdvG26Fd1PawWGiqmc6reym85HF7+oxmknfoxzWC52Gr2u+Ae0+q7p/T0s4Lfz9Bf6OojJ7f8AfqdJXlnohAUDpgqwKeKIavfLmA52a1w/ee0L0fs6PpuXRIw6+XoKPvJbianMeEyRndlO1p/VDR+CpolxalP3lty4aGvcVrhXgClqaWKaQyh7wScrmgaOI0uw8gFqv1tldjisYRmp0dc4KTLXgvBFHSuD2Rlz27Oe7NY94Hug+NrrHbrLbFhvkaq9LXW8pGzxp/EKr9C/90qOm9tH4olqPZS+DKHwxwFBV0TZi57ZXh9tW5AQ5wbcZb20F9V6F+tnVbw9ORhp0kLK+Lqe+jOgpuukinhHtULiW5iSLA2Nmk5czXa3tsRZc1058KlF+izujhDicZL0kdNrPyb/ALLvuK8qO6PSexSOhz+Jyfpz/hxrf9pe1Xw/tmL7P9m/j/SLbjGCQVTcs8bX22Ozh5OGoWOu6dbzF4NVlULFiSKNi/R++mDp6GeRrmAuyE2cQNbB7bX8nA3716FetVnoWxRino3D0qn5895YeBuJvaqUPlIEjHFjjawdYAh1uVw4et1m1Wn7OzEdtzRpr+0hl7loWQ0nFuIsHmjrZaSK4jqpI3AAdmxcSD4Bri/0avcpthKpWS3in58Tx7apKx1x2bXnwOx0VK2KNkbBZrGhoHgBYLxZScm5PqevGKikkR/E+BsrYHRO0O7HWvlcNjbnzBHcSrKLnVPiRXdUrI8LKThnElVhYFPWwvfEzRkrNdOQDjZrh3AkELdOivUenU8PuMULrKFw2Ll3knP0o0gH0bJnuOzcrW6+JzfcCql9nW9WkWvX19Ms0MNwWpxOpbU1rOrgZ7kRBFxe9sp1sTYlxtmsBa21k7a9PB11PLe7IQqnfPjsWF3HSF5h6BV+kppOHzWF9Y9v0jVr0Xtl4/wZtX7J+H8m/wAGi1DTX/oWfcq9T7WXxZPT+yj8EVDHWnEMWjp7EwU2r9NCRYv87nIz9pbKsUadz6vz/plsTuvUei8/5+5ev4Gpv6CH+yZ/ksHaz/U/3NvZw7ka+IcO00sT4+pibnaW5mxtBaSNCCBuDqpQvnGSeWRnTCUWsFV6LK17BNRygh0LiW72tezwPAO1/XWvXxTxbHr5Rm0Ums1y6Dijhyop6n26gF3EkyRAXvf3iG/WDtyN76jwUXwnDsrfBnLqZwn2lXijJSdJ8FstRFLFINwAHC/qQ4eoXJfZ094NNHY66G000yO4k45ZWwvpqWCaR0gAvlGmoOjWlxO3Oytp0bqkpzklgrt1Sti4QTeS58GUj4aKCORpa9rTdptcXcTy8CFh1MlK2TWxsoi41pM57hHEDaGurnPikeJJpAMgHKaQ8yO9elZQ7qoJNLCX8IwV29lbNtN5f9ssH+06H+rVHwb/ANSzf/Pl+pGj76v0sn+FuJmVwkyxyR9XlvnA1zX2sfzVnv07pxlp5L6b1bnCaK3wU0jFcQNjbM/l/wDKtOpf/nr89DPp16+fnqWTjPABW0zo9Osb2oyeTgNvIi4Pn4LNpruynnp1L9RT2sMdehF9G+OOmhMEwcJoOz2gQSwaDfmPdPp3q3W0qMuOOzK9Ja5R4ZbouKxGsrfG2LVVNGx9NCJGh30h1JDRbTKNbHUZtbd3NatLXXY2pvHcZ9RZZBJwWe8iIulKkyXcyZrubQGnXwdmA+NvJXP7OtzyaKVr68c8mjw/BPiOINrpIzFDEOwDzsDlAv72ri4u25Ky6UKKeyTy3uQqUrre1awkWzjHhxtdBkuGyNN43HYG2x/NOx9DyWPTXumeenU1X0q2OOpU8N4xqKACDEIJCGaNlbYkgbakhr/MG/eLrZPSwu9Olr4GWGpnSuG1eJvVXShTWtDHLK87NsGi/ibk/AFVx+zrPzNJE3r6/wAqbZr8PYBU1lUK6vGUNsY4iLbat7J91oOtjqTqfGV11dVfZVeLOVVTsn2lngiy8dC9BU2/o/xCy6X20fiaNT7KXwMfR8LYfT307Lv33Lur9tIab2SLEsxeQ3GQvQ1P6F/7qv03tY/FFOo9lL4M0OjVpGHw3FtZN/0jlZrfbPw/ghpPZLx/khekTCpIJY8Rph22FokAG/JriBuCOwfAjuV+jsjOLpns9vPzKdVW4yVsN+vn5FvosSbU0vXMuA+Mmx3BsbtPiDcLFKt12cLNcZqcOJFX6HmkUclwR9Mdxb+TjWv7RfrF8P7Zl0Caree/+keK3jiekqpGVlOWwk/Rlmug55nWD778iO5djo4W1p1y59fPQS1Uq5tWLl0MWMdIzJWOio4pZJZAWglu19LhoJLiPKy7XoHF8VjSSOT1qkuGtZZMcB8NGmpQ2YDrHuL3C98tw0Btx4NF/ElUavUdpZmO2xbpaOzhiW5a1kNQQBAEB8c0HQ6oDFFSRtN2sY094aAfkFJyb3ZxRSMyidCAIAgCAIAgCAIDFNTMf7zGu82g/euqTWzONJ7nqKJrRZrQ0dwAH3I23uEsHtcOhAEAQBAEAQBAEBgNHGTmLGZu/KL/ABspcT2yc4V3GdROhAeXsBFiAR3EXTIMcNKxmrWNb5NA+5dcm92cSS2My4dCAIAgCAIAgCAIDy9gcLEAjuIuETwDxDTsZ7jWt+y0D7l1yb3OJJbGVcOhAEAQBAEAQBAEAQBAEBFcM1756cSPtmL5RoLCzZHNHyaF1rDOJ5JVcOlbqqqqkrJYIZYomxxRPu+Aykl5kHKRtvcHxUuWMsi85wiRw2mq2vvPURSMseyynMZvcWOYyu0tfS3PfRceOh1Z6kmuHSscQcQyQzgRtaYYAx1USCSGyuyty25tGZ58AO9SUcoi2WYFRJERxZiEkFMXxFof1kTQXNzAZ5WMJsCL6OPNSiss5J4RoYlPX0sT53yU9QyMFz2CB0Lso1dld1rxe19CEWHyOc1zLJDIHNDhs4AjyIUSRV6ziSSGtkZIG+ys6prngHNG6UHK5xvbJcZSeWYKajlEc8ycx6rdDTTystmjie5txcXa0kXHmFFc2dexsUUpfGxx3cxpPmQCuHTQdiD/AG4QaZDTOk21zCRrd+6xK7jlk5nmSczrNJHIE/JcOlZ4K4jkqGNZUhrZnRtlYWizZIn7Ftzu09kjyPNTlHGxGMs7klimIvjqqSJtsszpQ+417ERcLG+moUUuTOt8yXXDpXIq+prHONM5kNO1xaJnM6x8habOLG3DWsBBGY3vbZSwluRy3sbNLBWxytDpYp4XHtEs6qRmh1GW7Xi9haw3Tkd5k0onQgCAIAgCAIAgCAIAgCAIAgCAIAgCAIAgCAIAgIDgb+KN/Sz/AOPIpS3Ix2J9RJFQlo5ZMSqOqqHwWp6e5YyN2a7prX6xrrW1271PPokMekT2GUE0ZJkqpJwRoHRxNAPeDGxp+Ki2iSRtV9WyGN8rzZkbS5x8ALlcXM6ymYLiTeokFRTVbn1LnvmApJSO2LBgOXUNjDWjyVjXPkQT5cyX4FxAyU/VPziSnd1bg9pa8tAvG4tdqM0Zaded1GS5nYvkOkAE0ZANiZqex0Nj7RHrY6aJDcS2I3EcOl9ojgrKqaWmnFmjLFGHStN+rkMbAS1zRcWIuWkdy6nyyjmOeGXQC2ygTK3R07JK2vje0OY+Ona5p2ILJAQpdER6sjKyodBTVdFM4uLKaV0Eh3kiDDoTzezQHvFj3ru7TObLBbsL/Ixfo2fuhQZNES7/AIq3/wCk/wDxmKX5SPUm6n3HfZP3KJIqOEYU6bDKJ8RDKiGFj4X8s2UXa7vY4dkj15KbeJMglmKPv8KtqanDngFrhJUtkYfeZI2Bwcw+IPxFjzTGExnLRb52ktcBoSDY+NlAmQfAb2mgp2gWMbAx7ebXs7LwRyOYFSnuRjsYMblqoJIXioDo5aqKPq+paLMe/bPe5sNLosMPKLMokggCAIAgCAIAgCAIAgCAIAgCAIAgCAIAgCAIAgKNT0ssILIqmZjMzyGgQkDM4uOroidyeankjgteC5upbne6R3au5waCe0d8jQNBYaDkos6iCxqjc2qdLHNLE58bGuyiMghpcR77Hfziup8jjXMz4GZutGeolkbY9lwiA8+xGD80YRI4/RtmYyN5OR0rC4C3aDTmym490louFxPB1kmuHSKbQtbWGVpIMkIa9umU5HdlxFr5gHEXvsu55HMcz1xFRNmhyOJA6yJ2lr3ZK1w3B5tCJ4DWT3j2HsngfG+4FrhzTZzXN1a5p5OBAIKJ4Yayjao3ExsJNyWi501Nt9NFw6adFRtbU1EgJvI2IEaW7Ida2niu9DnU1uLsHjqqctkzAt1a9pAc2+hsSDoWkgjmCuxeGGskrRsyxsaNg1o+ACidNI0bfbBLc5hTlltLWMjTfa97jvXc8jnUkJW3aR3grh00uHqQQ00MbSS1kbWgm17Ac7ABdbyziWER1VgUXt8NSMzX2fcAjI49WW5iLe9lNrgjYLueWDmOeSwqJIq/ElD7OH1VO98MjiM7W5TG8295zHtIzae8LHvUk88mRaxzI7hvrK8tfUTPcIXtkaxojazM09kmzMxt3XXXy2OLmXlQJhAEAQBAEAQBAEAQBAEB/9k=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304800</xdr:colOff>
      <xdr:row>41</xdr:row>
      <xdr:rowOff>66675</xdr:rowOff>
    </xdr:to>
    <xdr:sp macro="" textlink="">
      <xdr:nvSpPr>
        <xdr:cNvPr id="2096" name="AutoShape 48" descr="data:image/jpeg;base64,/9j/4AAQSkZJRgABAQAAAQABAAD/2wCEAAkGBxMSEBUUExQWFhQSGBgXFRcYFRUYGhgYGhgXGxgYGBwYHCggGholHR8eITEiJikrLi4uGh80ODMsNygtLysBCgoKDg0OGxAQGywmICQuLjUyNC0sLCwvNDcvLDQtLy8vLC4sLCwyLCwsLywsLC4sLCwsLCwwLCwsLCwsLCwsLP/AABEIAIgBcgMBEQACEQEDEQH/xAAcAAEAAgIDAQAAAAAAAAAAAAAABQYEBwECAwj/xABIEAABAwIDAgsDCAcIAgMAAAABAAIDBBEFEiExUQYHExciQVNhcZPTMoGRFCM0cqGxwdFCUmJzgrLhFTM1g5Kis/BDdMPi8f/EABsBAQACAwEBAAAAAAAAAAAAAAAEBQIDBgEH/8QAPxEAAQMCAwQHBgUCBQUBAAAAAQACAwQRBSExEkFRcQYTYYGRobEUIjLB0fAzNEJy4SPSJFKCsvEVFmKSokP/2gAMAwEAAhEDEQA/ANGoiIiIiIiIiIiIiIiIiIiIiIiIiIiIiIiIiIiIiIiIiIiIiIiIiIiIiIiIiIiIiIiIiIiIiIiIiIiIiIiIiIiIiIiIiIiIiIiIiIiIiIiIiIiIiIiIiIiIiIiIiIiIiIiIiIiIiIiIiIiIiIiIiIiIiIiIiIiIiIiIiIiIiIiIiIiIiIiIiIiIiIiIiIi+ju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FiYjxG0EbQ5stURfW8kPu/wDEqnF6uopIhLEARfO4PdoR92W+CNsjtly8sM4kqCQm8tUAB1SQ7fKUXBsTqK17usDQ0DcDqeZPas6iFsYFlIcwuG9tWeZB6K6BRU5hcN7as8yD0UROYXDe2rPMg9FEXDuIfDRa89XroPnINvkrFz2tsHG18gvQCdFzzC4b21Z5kHorJeJzC4b21Z5kHooicwuG9tWeZB6KInMLhvbVnmQeiiJzC4b21Z5kHooicwuG9tWeZB6KInMLhvbVnmQeiiJzC4b21Z5kHooicwuG9tWeZB6KInMLhvbVnmQeiiJzC4b21Z5kHooicwuG9tWeZB6KItqoiIijqrHqWI5ZKiFrtxkYD8LrWZWDUhS46CqkF2RuI5Fe1DikE391LHJ9R7XfcVk17XaFa5qWaH8RhbzBCy1ktCIi6l4G0j4pdehpK7IvERERERERERERERERERERERERERERERERERFD4jXPbINCGtP+r+i5HFcVqoKpoDS1rT/7fxw4anPSfBAxzDvJ8lKwyBzQ4bCupgmZNGJGaFQnNLTYrutqxREXSWMOaQdhFlrmibLGY36EWWTXFpuFjYZSmNhB2kn8h+fvVbg9CaSEtdqSfoPIX71tqJesdcLMVstCIiIihKxzppcrNjOvqB6zdcZiD58RrOqp9Gb9Bfjf05ZKxiDYY9p+9TMYIAubnrO9dhEHNYA83NszpdV7iCcl2Wa8REXBcEXtka4HZqiEEarlF4iIiIiIiIiIiIvCtq2QxukkcGsYCXE9QC8c4NFytkMT5niNguTotT12P1eLVHyenvFE6/RBI6A2vmI2j9kaaganVVjpZJ3bLch96ruYcPpMJg6+b3nDf28Gj5678hkrZhnFrRxstKHTO6yXOYL/ALLWEWHiT4qSyjjAzzVHUdJayR147NHIHxJB8rLzxXi3p3DNTF8ErdWEPe4X6r5iXDxB0714+jZqzIrKm6SVDTs1AD2nXIA+WXiFSazhliMLTA+UtfC4guLWl+lxlLjo4dd7XOmqiOqJm+6TouiiwbDpiJ2tuHDS5tnvtuPZew4LaHCPg6yvgYyR7mlvSDm22lttQRqNe5WMsIlaAVxtBiL6CVzmAG+WfNaJqqfI97DYljnNJ+qSPwVKRY2X0uOTbaHDeAfFfSa6BfIURERERERERERERERERERERERERERERERERF0mia8WcLhaZ6eOdmxILhZNeWm4WNSUxjJAN2HUb2n8lX0NE+ieY2m8Z04tP0Pru3rbLIJBc6+qzFbLQsGrxNjNB0nbh1eJVNX43T0pLB7zuA+Z/wCVIipnPz0Cjn4rK49Gw8Bc/audkx+tmNogByFz539FMFLG3VccpUH9f4f0Xgnxh+Y2/C3yTZpxwT5fMz2r/wATV5/1bEqY/wBS/wDqb/APmnUQv08isymxhp0eMveNR/RXFH0kikOzONk8dR9R5qPJRuGbc1IP6TdDt6xu7lfv/rR/03a7xw7Pkoo905hIYWsFmiwXlPTx07BHGLBHvLzcr0W9YoiLrIwOBB2EEH3oV60lpBC0Zw44NMoZ2sY4vY9mYZrZhYkEEgAH4KmqIRE6wX0rB8SfXQl7hYg2y0WwuKf/AA//ADZPwU6i/D71ynSX87/pCualrn0RERERERFwXC9ri56kXtja65ReLVvG1jZdI2laeiwB8tutx9hp8B0ve3cq2tkudgLtOjNEGsNS4ZnIct57zl3FTXFPhYjpDOR0p3Gx/YaSAPjc+8LdRMsza4qv6S1RkqRCNGDzOfpYK8KYubREWq+NfAH8u2ojY5wlblkytJs9uwm29th/Cq2siO1tAartujVezqjBI4AtNxc7jr4H1W0IPYb4D7lYjRcW/wCIr53xf6RN+9k/ncqJ/wAR5r6vS/gs/aPRfRivl8mREXF0Sy5RERERERFwCiWXKIiIiIuAURcoiIiIiIiIiIiIiIii8XrsvQadf0ju7vFcxj2KmH/Dwn3jqeHZzPkOam0sG177lj4fheYBz9B1DrP5BQcLwEzAS1GTdw3n6DzW2eq2fdbqpCWoihFtB3Aa/wDfFdBNV0WHN2MgeAGf3zURsck2axjjbf1T8Qqw9KIr5RnxC3exO4rIp8Qjk6Ownqd1/grClxekrP6ZyJ3O3/Jan08kefosavwoe1Ht/V/JVuJ9H2kGSmyP+X6fRboao6P8Vh4dXGM2PsnaN3eFUYTir6OTYf8AAdRw7R81vngEguNVYQV9ABBFwqpcr1ERFxdEWqOOH6VB+6P85VZXfGOS7jot+Xk/d8lZuKf/AA//ADZPwUii/D71T9Jfzv8ApCuSlrn0RERERFxdEsq9WUUhmLrOIuzQZul0pLkOvlbYFm3Xo6W0K0OadpW0U0YiAuN/DLIbtTcg6cc94VgYDYX1NtT3reqo2vkvnzhHWcrVzyXvmkfb6oJDf9oCopXbTye1fVKCHqqaOPg0eOp81vLgxT8nRU7N0TPjlBP2q5hFowOxfNsRk6yrkd/5H1UmtihoiIiIiL5zxf6RN+9k/ncqF/xHmvrNL+Cz9o9F9GK+XyZaT4WcMameaRrZHRRMc5oYwlpIaSLvI1JO7Z96qJqh7nEXsF9FwzB6aCJri0OcQDc568Bp81aMP4tIX07HySTCd7A5zgW2a4i9rFtyAe++m1SG0TS0Ek3VLP0mmZM5rGtLASBrmAddd/Kyr8OO1mF1ToZHulYwi7HEkOYdjmF2rTb3Xve60CWSB+yTdWrqGjxSnErGhpO8bjwNtfW2i25h9YyaJksZuyRoc09x37irRrg4AhcJPC+GR0b9QbKv8OOFgoY2tYA6aS+QHY0Da52/uHX7loqJ+qGWqtcHwk1zy5xsxuvE9gVYwPg3VYlGJ6uqkEb/AGGNNrgG17ey0btDdR44XzDae42VxWYlTYa/qKWJu0NSfS+p8VE8NODDcN5J8E0vzhcNTZwIANw5lvhZap4BDYtJU7CcTdiO2yZjcrdoz7DdWfiw4STVHKQzOL+TaHNefasTYtceveDt27VJpJnPu1yp+kWGw0+zLELXNiN3Mfdlm8PeGPyMCKIAzvGa51axt7XI63HWw7rncc6mo6vIaqNguD+2EySZMHDUn6cfAdkLg3BCor42z1tVLaUZmRtP6J2E36LbjWwatMdO6UbUjjmrGrxeCgkMNJE27ciT93PMlQHDHAf7Mli5CaW0gcQb5XNLSOtlr3vu6loni6kjZJzVphVf/wBSjd1zG+6R2jPsN+CsPBXEKrEqSWAzvjlhcxzZ23Di05ui7KRu29429e+F75mFt7Eb1U4lT02G1LJhGHNcDdp03Zi9+KplfitdDK+KSpnD43Frhy0m0dY11B2jxUR0krSQXHxXQw0lDNG2RkTLEXHuj6LZ3ADDKhsYnnqnzCeNpawve4MDule7jq62mg37VY0zHgbTnXuuNxupp3PMEMQbsk3IABNstw0VskeGgkmwAJJ3AbSpRNlRtaXGwWqeCXC6WTFLySPMVS57Wsc4lrLm8dm3sDoG6b1WQ1DjLmciu3xPCIo8Psxo2mAEkDM/5s9e3uW2FZrh1qXhvR1tE4SCtmdHK9waBLI0tOrg0jNYi3WN2wKsqGyR57Rse1dzhE1FWjYMDQ5oF/dBvuvp98VO8AsOq8rauoqZXMcxxbC573XaR0XuzOsNNQLdY16lnGXRxmaRxsATZVuNVFJtGlgiaCCLuAA5gWHjmpugi5WW7tdrnfkuOwyA19btSZjNx+nj5Ktmd1UdhyUviVXybNPaOg/NdZi2ICjhu34jkPr3fRQYIusdnosXDsPBGeTUu1AP3neqzCsHa9vtFV7znZ2PqeJK3T1BB2GZWUmGC1rC3gulEbALACyh3KjcTw4EFzBYjUgdf9VzmMYNG6MzQCzhmQN/dx9VMp6gg7Ll3wesztyuPSb17wt2A4kaiMxSG7m+Y/jQ929Y1UOwdoaFYeNU2VwcNjtviqfpFRCKYTN0drz/AJ+q30km03ZO5YWIYZNV07Gw1L6d0TjctLhmFtAcrgdFb4LI+pow3asWG3du+ncpMFVDSTOdLEHhw32y8QVqatxSrY97HVM2aNzmn56Qi7SQba7LhbXPkBILj4ruYqWke1r2xNsQD8I39y2Bw/4SzZxR0mcyFoMpjBLwCLhjcuoNtSdxHep1TM6/Vs1XLYJhsOyaupts3yvkOZvl2Ac1RuC4qW1sYhDxLnbnFnDo3GblP2bXvdQodsSDZ1XSYiad1I7rbbNjbThlbt4WVk44fpUH7o/zlSK74xyVR0W/Lyfu+Ss3FP8A4f8A5sn4KRRfh96p+kv53/SFxxiUMwjNTHWSQCJljGHPa15vpYtcLON7bD1JVNdbbDrWTAp4S8U8kIeXHWwJHiNBrqFReD7cTrHEQ1E+VujnunkDG+Jvqe4XKhxddIfdJ8V01ccNo23ljZc6ANFz98StoYPTOoaR5qah02TNI+R+Y2Fh0Rck20+JViwGJh2zdcXVSNrqlop4w29gALeJsAqIMercWqeRgeaeKxccpIIYCBme4aucbjogga+9QutknfstNgum9gosKp+umbtu0z48ADkB2m59FKVvFjCInP8AlExka0uzOykEgX2Wzf7lsdRNte5uoUPSeUyBvVtDSdBf108lSuD3CuppXtLZHvjuM0TnFzS3rDb+y7cRbW17jRRIp3sOuS6KuwmmqmEFoDtxAse/iOa3yrpfMl811EZaXNO1pIPiCQVz5Fsl9eY4OAcNDZfRGDOvTQkbDGz+UK9j+Ecl8pqxad4P+Y+qzFmo6IiIiIi+c8X+kTfvZP53Khf8R5r6zS/gs/aPRfRivl8mUNNwVo3zcs6BhkvmJ1sXby2+Un3LUYIy7atmrBmK1jIupbIdn736rOrMThh/vZY2fWe1v3lZue1upUaKmmm/DYTyBK1LxnV8E9TG+CRslo8ry03Fw4ka+8qrq3tc8FpXddHqeeCncyZpGdxfkrjxTVBdQFp2RyvaPAhr/vcVLojePkVz/SaMNrQR+poPqPkqnxtQuFc1x9l8TQ0/Vc7MPdcH3qLWg9ZfsV50Ze00haNQ437wLffYpLgNw7iihZT1N2iPRkgF25b6BwGoI2X2W3LZT1TWt2XKJjGBSyymeDO+o337Fepo6WuiseTnjvfQh1jvBBu0qaQyUcQuZa6qoZLjaY7w/wCV64Tg0FK0tgjawO1da9z4k6lesjazJoWNVWT1JDpnE2WouM6BzcSkLtkjY3M+qGBp/wBwKq6sESm67vo9I11A0N1BIPO9/QhWfgZw+hELIKk8m6MBjZLEtc0aNvbVpt7u9SIKpoaGvVNi2ATGV01PmDmRvHHmPNXGro6WuiGYRzsGrSCDY9zmm4+KllrJRnmqCOaqoZDs3YfDyKyMLwqGmZkhjaxpNyB1neSdSfFesY1gs0LVU1U1S7blcSVrHjbwvJUsnA0nbld9dm/xaR/pKr61lnB3Fdj0YqtuB0J1acuR/n1Vn4q8T5Wi5InpU7i3+A9Jn4j+FSKN+0y3BU/SSl6qq6waPF+8ZH696yOMvE+QoHtB6U55IeDr5/8AaCPeFlVv2Yz2rT0fpeurGk6Nz8NPOy049kkL23Ba9uSRvdcNew/AgqpsWlfQA6OZhtmDcH0K+gsHrxPTxzN2SMDvAkaj3HRXjHbTQ5fLKqAwTOiP6SQtfcYLzWYjT0TTo22e3UX6uv8AVjF/4lBqT1krYx9/YXU4G0UlDLWO36d2Q8XG3ctgYg0MgIaLAANA3DQW+C14y/YoZLcAPEgLloCXzAnVYuAN9s+A+9VHRdmUj+Q9VvrToF4Yg7PUBvUCG/moeKONVibYjoC0fM+q2QDYh2u9SGJV3JgADpH4AK9xfFfYmhrBdx8APvRRaeDrDc6KJOJy/rfYPyXLHHa4m+35D6Kb7NFwUphmIcp0Xe194/NdLg+Me13jlyePP+VDqKfq/eboo9h5OpsNma3uP/6qKMijxbZZptW7nfS/kpR/qQZ8PRZ2O/3Y+t+BV10lt7K2/wDmHoVGo/jPJdcBb0HHefuCw6MMIge7i70C9rT7wC0Xjv0uo/fS/wDI5SJPjPMr6VRflo/2t9AttcXdCTE+rkHztY5zyd0dzkaO7r+G5WdK3IvOpXDY7OBI2lZ8MYA795+XirbZSlRLVHHD9Kg/dH+cqsrvjHJdx0W/Lyfu+Sm+LzEo6fCnSyuDWNkk8SdLADrJ3LdSvDIbniq7HaaSoxERxi5LR98lGQQz45PneTFRQusGg6k/i+x1OxoNh131gOqXXOTQpj3wYJDsM96Zw1+93Zqd62RQUUcMbY4mhjGCwaP+6nvU9rQ0WC5GaaSZ5kkNyVCcYcDn4bOGXuA1xA/Va9rnfYCtNUCYjZWOBvayvjLu0d5BA81qjghwgNDU8rlzsc0se0bcpIN29VwR96rYJerdddximHitg6u9iDcc+3sW4MI4U0lTbk5m5j+g45X/AOl233XVqyeN+hXA1WF1dN+Iw24jMeI+aR8E6JsvKinYHg5gbGwdtuG3yg+5eCCMHasvXYtWOj6oyG2n2dVNLcq5aG4bYeYK+dvU55kb3tk6WngSR7lS1DNmQhfTcIqBPRxu4Cx7svSxW1uL6uEuHQ74xybvFmg+yx96sqZ21EFxGOQGKuf2m/jn63VjUhVKIiIiIi+c8X+kTfvZP53Khf8AEea+s0v4LP2j0X0Di2Ix00L5pTZjBc7z1ADeSdFePeGN2ivltNTSVEoijGZ+/JalxDhZXYhOIYCYxIbMjYbG2273jXQam1hbqVW6eSV2y3Jd1BhNFh8RlmG0RqTn4DTlqVbMF4tKdgDqkmeQ6nUtZfusczvEnXcFKjomDN2ZVFV9Jah52YAGN8T9B3DLiq3xpYXDTyU4hjZGHNffK0C9i2196j1jGsI2RZW/RyqmqGSGVxdYjU81Y+J/6FL/AOw7/jiUih/DPP5BVPSn82z9g/3OVpx3BYauLk5m3G1pGjmne09R+xSJI2yCzlS0dbNSSdZEfoea1ti/FjUMuad7ZW9TXdB/hr0T43CgPonj4TddfS9Jqd+UzS08RmPr5FVGemqKSXpNkgkGw6sJ+q4bR4FRSHRnPIq9ZJBVx+6Q9vj4jd3rYvF9w1knkFNUHM8g8nJYAusLlrraXtqD3b1PpqkuOw5cljmCsgZ7RBkBqOHaPorbwi4PQVsYbM03bcse02c0nbY7u43Gg3BSZYWyCzlR0OIz0T9qI66g6H746rW+LcWdTHcwuZM3qHsP+B6J+PuUB9E8fDmuupuktNJlKC0+I+vkqoW1FJL/AOSCUfWYf/sPiFG96M8CrsGCrj/S9vcR/B81s/i94ZPqnGCexla3Mx4Fs4G0EDQOG3TaPDWxpqgv912q43HMGZSjrofhJsRw5dnopbjCwv5RQSAC74vnWeLL5gPFuYe9bKlm3GexQcDqvZ6xpOjvdPfp52WuuLHFORrmsJ6NQCw/W2sPxuP4lApH7MluK6zpDS9dRlw1Yb92h+vcpvhsTXYtBRjVkds/8XTkPuYB7yt1R/UmEf392VdhFqLDpKo6nTuyH/0unG9heV0NQ0WDhyTvEXcz7Mw9wStZYh3cvei9VtNfA7d7w78j8lIcVOMD5LLE82+TkvHdG65PwcHfELOjk9wg7lF6S0Z9oZIwfHl3jL0ssXi2hNVW1Nc8dZDL9RfrYfVYGt/iWNKNuR0hW/H3ilpIqNnf3fU3Pctg4o28LvC/wN1hjLNuikHZfwN1y1ObSBYWAO9seB+9U3ReT3ZGcj6qRWjQrGquhU3OzMD7lArf8Ni227TaB7j9lbY/fgsOC9cejOZruoi3v1W/pNC7rWS7iLed/msKNw2S1Ra5hTV6U0uR4duKk0dQaedso3FYSM22lqyKQGSYHvzHuA/7ZT6Br63EA88do9gBv9AtUpEcVu5e+NT5nhg1y/eepTukNV107aePPZ9Tu7vmtdIzZaXHepWigyMDd23x611NBS+zU7Yt41571BlftvLl8/Y/9KqP30v87lXSfGeZX1Oi/Lxftb6Bb/w2mEUMcY2Rsa0e4AK7YNloC+WzyGWVzzvJPiVkrJalqfjh+lQfuj/OVWV3xjku46Lfl5P3fJQuC8G6uspXOYfmoMxjYT7chsXhoHXbrPXYb7aY4ZJGXGgVjV4lSUdQGv8Aida54Ddf6Dnwv04GcJHUNRc35F5tMzrH7QH6zftFxusgmMTuzevcVw1tdDYfEPhPy5H+VvGCZr2tewhzXAFpBuCDqCFcAgi4Xzd7HMcWuFiF3IuvVjoqBwg4s45CX0rxETc8m4Ex37iNWD4jcAoMtEDmzJdTQ9JpIwGVDdocRr37j5dpVExnglV0wJkhJYP02dNvibatHiAoclPIzULpaTFqSpNo358Dkfoe4le/BzhlU0jhZ5ki643kkW/YJ1afs7l7FUPj7Qtdfg1NVg5bLuI+Y3+vaty0mMQyRse2RtntDhcgGzgCLjqKthI0i918+ko5o3lhabgkeCrHGZwbNRCJ4m3lgBuANXx7SBvIOoHed6jVcO23aGoVz0fxIU8phkPuu8j/ADoe5VDi44TNpZTHKbQzEdLqY/YHHc0jQnqsO9RaWYMNjoVf49hjqqMSRj32+Y4cxqO9bkabi42FWy+fEWXKIqnw34XCkbyUNn1L7BrQM2S+wkDaT1N61GqKjYybqrzCMINU7rJcoxqdL8uzidysWFvldCwzNDZS0F7Wm4DusD/vxW9hcWja1VTUNibK4RElt8iV8+4v9Im/eyfzuVG/4jzX1Ol/BZ+0ei2pxuNd8hZa+UTNz+GV4F+7Nb7FZVt+rHNcT0YLfa3X12TbxHyVW4pXN+Xuze0YXZPHMy9u+34qNRW6zuV30mDvYxbTaF/A/NbhVquBWoONjEGyVbI2m/IMs7uc43I9wA+Kq614L7Dcu86M07o6Z0jv1HLkPsqycT7h8jlHWJ3H4xxW+5b6H4DzVR0pB9qYf/Af7io/HuMmWKpfHDEwsieWEvzZnFps61iMovfesJKxweQ0aKXRdG4pKdskrzdwBytYX05+SvuB4iKmnjmDS3lWh2U9W8d/ipsb9todxXMVlMaad0JN9krE4YUcUtFMJQMrWOcHHa1zQSHDcbrGdrXRnaW/C5pYqthj1JA5gnMLUfF9TOkxGDKPYJe7uaGm9/eQPequmBMoXdY5I2OhkvvyHefsqyYhxoSidwihYYmuI6RdmcAbXuDZt91ipDq121kMlUwdF4jCDI87RG61h9fELZGG1YmhjlAIErGvAO0ZgDYqex200HiuRqITDK6Mm+ySPBQfGHRxSYfM6QC8bc0bjtD9LAHvPRt13WmqaDGb7lY4HNKytYGfqNiOz+NVrriwpXPxFjhe0TXuce4tLQD4k/YoFI0mUHgus6QytZQuadXEAeN/kt0kK3XzxaAx2hNHXPY3TkZA6M/s3D4z8LD3FUkjerkIG5fUaKcVlI17v1Cx56FXjiupnT1FTWye05xa36zjmfbuAyge9S6Npc50hXOdIpWwwxUbNAL+GQ+ZVt4ZYX8popYwLuy5mfWb0gPfa3vUqdm3GQqLCqr2arZIdL2PI5fytG0Ve+ISZDYTRmN/exxBPv0+0qna4tvbevpMsDJS3aHwm45hbv4D4V8moYmEWe4co/6z9SD4CzfcrinZsRgL5xjFV7TVveNBkOQ+uvepx7bgg7CLLORgkYWO0Isq0GxuFXaSQwy69V2u8N/4r59QzHDq60mgJB5cfQq1lb1seSlsTo+UbdvtDZ3jcuqxjDRWxB0fxDTtHD6KFTzdW6x0WDS14A5OUXA02bO4hUtHi7WR+y1zbgZZjyI1y3EZqRJASduMrucPidqyS3dcH+q2nB8Pm96Ga3ZcH6HxXntErfiaupw2Me1KLe4fisDgdJHnLOLdw+ZXvtMh0auH1jIxlhGp2u/7tWMmJ01Iww0Dcz+r7zPZuQQvedqXwXvheHkHO/b1Dd3nvU3BcIdG72io+LcDu7T2+nPTXUVAI2G6KVXTqEvnfHvpdR++l/5HKik+M8yvq9F+Wj/a30C+hmbB4K9Xyk6rsi8Wp+OH6VB+6P8AOVWV3xjku46Lfl5P3fJWbin/AMP/AM2T8FIovw+9U/SX87/pCgeM3gplJq4W6E/PtHUe0Hdv+O9aauC3vt71Z9HsV2gKWU5/pPy+nhwXhxacK+ScKWY/NvPzTifYeT7B/Zcdm4+OmNJPsnYdotvSDCutaamIe8NRxHHmPMclceHHCg0MTC1gfJKSG3vlAA1Jtt2jRS6ifqgLalc/g+FiukcHGzW621zWDwD4ZvrZHxSxta9jM4cy+Ui4BBBJsdR1667lhTVJkNiFJxnBmUTBJG4kE2sddLq6KWueWjeMKkiixCRsQAaQ1zmjY1zhdw7uo271TVLWtkIC+k4HLLLRNdJrmOYGn07lJUPF9VSRMfny52tdlJIIuAbEX0IWxtI8gG6hzdIKWORzNm9iRfktwK1XBKkcKuLyOoc6WBwildq4EfNvO8gewT1kX8L6qHNSB+bciujw3pDJTgRzDaaNOI+vI+KgKHDsbouhEC+MbBmjkZ/CHkOaO4WWhrKmPIaK0mqMFrPfkNnciD32yPms1zsen6Nmwg7XfNt+27nD3BZ/4p2WijAYFB71y88Mz9B4qb4J8CGUruWldy1QdcxvZpO0tvqXftHXw1W6GmDDtOzKrsTxt9U3qohss4bzz7OwealOFNNWSRNbRyMjfm6bnfq2Ojei6xv3LZMJCPcNlCw6SjjkLqppcLZW49uYWuXcWNadr4Dfb85J6agexScR99y60dJ6MaNf4D+5XrA8GqXU8sGIvZMx4AZlJuG21ucjdQbEHU361NjjeWlspuuarKymbOyahaWEa3+lzyI0VLr+L2sp5RJSPEmU3YQ4Mkb45rNOnfrrp1KI6kkYbs/ldDB0ho6iPq6kbN9crtPhn5ZcVKM/t6YcmckQOhkPJA/7C4g/VaFs/wAU7LTwUM/9ChO2Lu7PePrbzKyari2jNIWNfepLs/LOv0na3adpDDfvN9dVkaMbFhrxWmPpJJ7SHuFo7W2RuHHmO4WyyVfwLg3i9PI5sIEIk0e8viczS9nW6R8LC+q0RwzsNm5eCtK3EsJqGB0vvW0FnA8tw87Kbx/i3MoEkcw5YtHK522bI8AZn9G5YSdTodvx3SUe1mDmq6i6RiK7JGe5fK2oG4Z623aLxw5uN0cYhZDFKxmjCS02G4fONNvELxvtMY2QAR99oWyc4LVvMr3ua466/wBrh4FdK7BcXxCzagxwRXBLQRY267MLi7wc4BeOjqJcnZBZQ1uE0HvQAvdx/k2t3BW/gvwYhoYyGXc91s8h2ut1Dc3u+9SoYWxDJUOI4nLXPu/IDQDQfU9qrHCji25WR0tM8NLyXOjffLc6ktcAS2+21jt6go81HtG7CrnDuknVMEdQ0kDIEa94387+JXWilxymjbEIIpWsAa1xLSbDQC4kadBvC8aalg2bA/fNeytwSpeZTI5pOZGf9p8ivCr4O4riBAqnshiBvkBBA7w1hOY/WdovHQzy/GbBbIsRwrDwTTNLncf5NrdwV24N8HoaKLJECS7V7z7Tz37huA2KXFE2MWC52vxCatk25N2gGg++KlltUFUPjD4IS1csctOGlwaWSXdl0Buw/a77FCqqd0hDmrpsCxeKkjdFMTa9xYX5/JWXgphPyWjihNszRd9v13au8ddPcpEMewwNVRidX7VUvlGh05DIKXW1QFq93F5KcQzWb8lMuf2hfJfNly+PRVd7I7rL7rrsx0hiFFs3PWbNtN+l7+a2grFcYiIonGqO/wA43q9rw3rlekOGl49pjGY+Llx7t/ZyU6kmt7h7l44ZiWXov9nqO7uPcomD42IQIJ/h3Hh2Hs9OWmdRTbXvN1UnPSxyi5sdzh+a6SpoKWubtOAPAjXx3991EZK+I2CwX4IOp/xF/wAVSydF239yTLtF/O49FIFad4RmCb3/AAH9V5H0Xbf35MuwW87n0Q1vALOpqFjNg13nU/0V3R4VTUubG58Tmf47lHkne/UrIBvsVg1wcLgrSRZQvCmmrZGMFFKyN1znL+sW0A6DutaphIR/TNlY4dJRxvJq2lwtlb/kLXb+LKtJJMkBJuSTJJck7Sfm9qg+xScR99y6sdJqICwa7wH9yvXBKgxCEuFXNHKzKBHl1cCN5yNJ03kqZC2Vvxm65rE56CUA0rC11876ep+Sscl7HLa9ja+y/VdSCqltri+i1bivAXEqmTlJ5oHvtYHO8ADcAIgAFWvpZnm7iPvuXaU2O4bTM2IWOA5D+5S3A7gxiFHKAZYfk5cXSRhznXOW1xeMWOg6xsW2CGWM6i332KDiuJ4fWRkhjtu2RIA377O57lL8NsKralgjppI2Rua4ShxILr2sLhh0tfdtW2oZI8WYct6g4RVUdM4yVDSXAjZtu8xn4qjc2FZ+vT/65PTUL2KTs++5dJ/3PR8H+A/uVlpOB1TNTugr5mvDMpp3scXPjIBDrlzRmaRbQ392ikNp3ubsyHkqiXGaeGcTUbCCb7QOQPDQmx5WUPRcEcSoJjJSmKW4ykXAzNvfpNeQBrro736rU2nmiddlip8uL4bXxCOoDm7+R7CL+YUlLW49KMogiivpnBZp39KR32ArYXVTsrAffNRGw4FEdoyOd2Z/Jo9V34OcXmSXlqx4mkvmyC5bmvfM9ztXnusB4r2Kksdp5uVjX9IduPqaVuy3S++3AAafeivymrl1i4rWiCCWZwJbCx0hAtchrS4gX0votkMZlkawbyB4rxx2RdetPUB7Q4dbQ62lwCL6rFzS02QFel1ivVFYvjYhkZEyN808gLmxsyizAQC97nENa25AuTqdgKkw05kaXuIa0bz6C2ZKwc+xtvXXCseEsr4JYnwTsaH8m8sOaMm2djmEhzb6HYQSLjUL2alLGCRpDmnK4vrwIO9GuvkVLkqKs1xnG8aL2xReNPUlzpAWOaGEAONrPBa12ZtjsF7a21BWTmWAN9fLNeXXsHgi4IssbFerExnEm00D5nAuEYzENtci9tLlbIITLIGDesXO2RdZl1qWS4LxvHxXtii5Dhe19R1JZFVK7h/TRYgKJzX5y5jC8ZcjXPAyg9K/WBs61Yx4XM+nM4ItYm2/JaTO0P2N6tbnAbSBfYq6y3KB4L8Koq7lsjHs5B/JnPl1OurbE6aKZV0T6bZ2iDtC+S1skD72U9mF7XF1Dsti6sladhBttsQhBGqLnlBpqNdmo18EsUuoiPhNA6udRAu5Zjc56PRtZp9q+3UKSaOQQCf9J8Vh1g2tnepYyNva4vuuLqNY2us1yXgGxIue9LFELxa9xbffRLHRFgPxI8u2MMu1wHSvvB1AtqNNt/wvvEI6svvmsdrOykVHWS8J6xjPacL7tp+ChVOI01N+I8X4anwC2Mhe/QLFjxB0jrRt8XO2D3BVkWLy1knV0rMt7naDuHlmt5p2xi7z3BZ7G6am/er1jSG2cbqKTnkomvwr9KP3t/L8lyuJ9HySZKb/ANfp9PDgp0NVuf4qNjlew6EtPWPzC5uKpqaRxDCWnePqCpbmMeM81lsxiQbQ0+78lbx9JKpvxBp7reh+S0GjjOl12djT+prftWx/SeoI91jR4n5rwUbN5KxZ66R+1xtuGg+xVdTi1XUZPflwGQ8vmtzIGM0C9MOrjGbHVp2jd3hb8JxV1G/Zdmw6jh2hYzwCQXGqsIkBFxste/cu/bKxzOsBytdVRaQbLlrgRcagrJrmuG003BQgjIrlZLxERERERERERERERERERERQ/DD/AA6r/wDXm/43KVRfmY/3D1WuX4DyVNdBQGKh+Scm6olkiY/KQZZIjpVCf9JwDM2bPsIHXZWgdUh0vXX2QCc9Af07O7W1rahavcsLLOwFrpJoKJ5J/spz3Sk/pZRkor780bjJ9aNaqgtYx87f/wBbW9X+BFuRWTcyGnd9hSNTVspsWc+dwZHVU8ccUjjZueN8hdHmOgcQ8EA7bHctDWOmpA2MXLXEkDWxAz8u5Zk2fmsDhjjrJ4aqOECRkETXzTscHNY4SxnktBqcoc82OgaL7VuoqZ0b2PfkSbAHfkc/GwHFYSOBBAWNwzxSGWY8lIyTJh9eXFjg4DM2AtuRpqATbcs6GGRjPfBF5I9cuK8kcDodxXeTg7AZ8PiLbtmjnknuTeciOD+9O1wvY22aAbNF4KuTq5n3zBaB2ZnTh9nVNgXaOaxcUaxs1Qx9m0n9oU7KjXKwRChiyNfuj5QRg9VtDpdbIi5zGObm/q3bPG+2b27bXsvXWGul164waGIk0uVscVTQPnMZaKdlqga9HotfbV1urLfqWMHtD8pcyWvtf4j7vjbh23svHbI04jkvPhdXxSzVpje14ZQsa5zSC0O5cm1xpcAi/iF7RxPYyPaFrvP+1eSEEm3D5rJr8UhipMXjfI1shkqLMLgHnPAzJZu036rd+5YRwyPmp3NBtZue7J2ea9LgGuBK8IsIgmbiT5Y2yOjjiyF2uQihhdmZf2H3t0hY6DcszPJGYWsNrk37ffOvEdmi8DQdon7yXaSOCjGHVQaGOdHI6okHtyt+SPkdyjtryXAHW+q8BlnM0N7i4sNw98DIbsuCZN2T96LWMzJp6aeqNPKXSTct8pbfIwNLw5oNtmZ22+mRu5dA0xxyNhDxYC2zvOlvIeZUIhxBdY66qw4ni9PWV9JPXucKV9MCLGQNErcwkAyagiUEG2vsX0UKKCWCnkjpx74d2abtez5re5wc9rn6WUVR4cJsLrJYyb0tSyRrv0shBaST1GxDj9VSHy7FXGx36mkdl/vLvWtrbxkjcVntxBs0eIYnNE97ZXRU7WtkMdr5Mwc9tyBlbGNNua3WtJiMboaRjgCAXZi/HdzJ5arMOuHSELwwGRjcSiERgY19NMHNp3yOb9HmOWQv1dJoCeq4HWFnUBxpnbe0SHD4gB+oaW3cF438QW4fJRsuGxtwaKrDncsKoxNOc2a3k3Ps0bAcwvfat4mca10BHu7N9O22fcsNj+kDvurMKajg4QATNIY4RSRj5wk1D+Tc1wsb6yZtvRvt0UDbnlw67DmLg6fCLg+Xetuw0TZqsY1WwTRSysjiikM1/nJppKsnaSNjWs3neLblYQRyRvaxxJFtwAZ9b/Ja3uBFxx71N4gxjq2ofXNne59OHUbmCQ3PJNLS0t6rXv8Ao3z3UOIuEDG05aAHe9e3Ht/50ss3ZuO1fTJRcT3/ACOga/KKV0k2blDI2EyZ9kpj6VrWt/F1XUkhvXSlvx2Glr2tuvl9jsWAvst4LYXFEwtfVCOaJ9PmFmRfKTHG+5uGOmjAII3OOxp6wTSYyQRGXNIdxOzcjtAJ8wFKpwRfPLsWyVQqSoyuw3PICNAfa935/gubxLBDVVTZGmwPxd3DtI9FMhqdhlj3LPghaxtmiw/7tV7TU0dPGI4xYKK95eblei3rFEReU9Mx/tNB+/4qLU0UFQLStB9fHVZskcz4SsJ+DM6i4fA/gqeTo1SuN2ucPA/JSBWP3gLp/Yrf1j8AtX/bEP8AnPksvbXcF3ZgzOsuPvH5LbH0apWm7i494+ixNY/cAsqKhjbsaPE6/erODC6SDNkYv25nzutLp5HalZCnrUoitD4XZmHouOo6gVyeIiow2Xr6c+445jcDy7ezlwU+Etmbsv1CzaCs5UE2II27vcVc4ZiQrWF2yQRrw7j92UaaHqzqspWa0oiIiIiIiIiIiIiIiIiLhzQRYi4O0FAbIvJtMwOLmtaHOFi4NFzuuetZF7iLE5LywWFguFGDlHvkMs07g6R+UNvlaGta1o9loA2XOpcetbp5+s2WtFmtGQ17T3rxrbarPnha9pa9oc07Q4Ag+IK0NcWm4NlkRdIadjG5Wta1v6oAA+A0XrnOcbk5rywC6R0cbRZrGAa6BrQNdugHWvTI4m5JSwXrkGhsNNmmzw3LG5Xq4MTddB0va0Gultd+ibRRdY6ZjW5GsaGfqhoDddumxel7idonNeWC4ZSRgWDGgWtYNAFr3ta2y+qF7ibklLBH0rC7MWNLrWzFoJsdovtsge4CwOSWC7iJuug126DXS2u/TReXK9XD4GkAFrSBsBAIHgvQ4jMFLLkQty5coy7rC3wXm0b3vmll5uooyADGwhpuBlbod400KyEjxvK8sF3bTsAIDWgO2iw18d682nHellwKZmUtyNyna3KLHxGxNt173zSwXVlHGLARsGXQWa0WHdpovTI86kpYLn5KzLlyNy3vbKLX323rzbde90sFy+nYSCWtJb7JLQSPDcge4CwKWC6fIoruPJsu/wBo5G3d46ar3rH5C5y7UsFXca4Esnle9tTUwiVuSSOOT5tzbAEBrgQ24HV+JU6DEXRNDSxrrG4JGfitboto6lS+DYDBTUzaZjbxNvo+zsxJJJdcWJJUaeqkmlMrjmeCyawNbshSEMTWANa0NaNgAAA9wWguLjcrNd14iIiIiIiIiIi6TSBrS47ALrVPM2GN0jtALrJrS4gBReE1pL3B36RuPHd8PuXM4HijpZ3xyH4jcfTw05KbUwgNBbuUuurUBERERdJYw5padhWqaFk0ZjeLgrJri03C4ghDGho2BY01OynjEcYyCPeXm5Xot6xREREREREREREREREREWqu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Ytfx44fIA0RVYG0/Nw+7/AMyrMTopayMRMcGt369wt/PBboZBGdoi6xYeOLDWkHJW3GukUA/+Yqtp+jbYnh5kNwb5AD1utz6wuFtlSnP1hvY1nlwesulUNOfrDexrPLg9ZETn6w3sazy4PWRE5+sN7Gs8uD1kROfrDexrPLg9ZETn6w3sazy4PWRE5+sN7Gs8uD1kROfrDexrPLg9ZETn6w3sazy4PWRE5+sN7Gs8uD1kROfrDexrPLg9ZETn6w3sazy4PWRE5+sN7Gs8uD1kROfrDexrPLg9ZETn6w3sazy4PWRF84oiIiIiIiIiIiIiIiIiIiIiIiIiIiIiIiIiIiIiIiIiIiIiIiIiIiIiIiIiIiIiIiIiIiIiIiIiIiIiIiIiIiIiIiIiIiIiIiIiIiIiIiIiIiIiIiIiIiIiIiIiIiIiIiIiIiIiIiIiIiIiIiIiIiIiIiIiIiIiIiIiIiIiIiIiIiIiIiIiIiIiIiIiIi//2Q==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1149292</xdr:colOff>
      <xdr:row>7</xdr:row>
      <xdr:rowOff>16778</xdr:rowOff>
    </xdr:from>
    <xdr:to>
      <xdr:col>16</xdr:col>
      <xdr:colOff>1378417</xdr:colOff>
      <xdr:row>14</xdr:row>
      <xdr:rowOff>159391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1028" y="1367406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1693576</xdr:colOff>
      <xdr:row>7</xdr:row>
      <xdr:rowOff>49332</xdr:rowOff>
    </xdr:from>
    <xdr:to>
      <xdr:col>18</xdr:col>
      <xdr:colOff>202957</xdr:colOff>
      <xdr:row>15</xdr:row>
      <xdr:rowOff>1445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4937" y="1399960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20</xdr:col>
      <xdr:colOff>400668</xdr:colOff>
      <xdr:row>7</xdr:row>
      <xdr:rowOff>107053</xdr:rowOff>
    </xdr:from>
    <xdr:to>
      <xdr:col>22</xdr:col>
      <xdr:colOff>487180</xdr:colOff>
      <xdr:row>15</xdr:row>
      <xdr:rowOff>56720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3637" y="1457681"/>
          <a:ext cx="1428750" cy="9144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257054</xdr:colOff>
      <xdr:row>7</xdr:row>
      <xdr:rowOff>173163</xdr:rowOff>
    </xdr:from>
    <xdr:to>
      <xdr:col>20</xdr:col>
      <xdr:colOff>105440</xdr:colOff>
      <xdr:row>14</xdr:row>
      <xdr:rowOff>163376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7784" y="1523791"/>
          <a:ext cx="1190625" cy="762000"/>
        </a:xfrm>
        <a:prstGeom prst="rect">
          <a:avLst/>
        </a:prstGeom>
      </xdr:spPr>
    </xdr:pic>
    <xdr:clientData/>
  </xdr:twoCellAnchor>
  <xdr:twoCellAnchor editAs="oneCell">
    <xdr:from>
      <xdr:col>21</xdr:col>
      <xdr:colOff>358965</xdr:colOff>
      <xdr:row>15</xdr:row>
      <xdr:rowOff>499145</xdr:rowOff>
    </xdr:from>
    <xdr:to>
      <xdr:col>24</xdr:col>
      <xdr:colOff>216059</xdr:colOff>
      <xdr:row>18</xdr:row>
      <xdr:rowOff>211355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015" y="2708945"/>
          <a:ext cx="1685894" cy="1210810"/>
        </a:xfrm>
        <a:prstGeom prst="rect">
          <a:avLst/>
        </a:prstGeom>
      </xdr:spPr>
    </xdr:pic>
    <xdr:clientData/>
  </xdr:twoCellAnchor>
  <xdr:twoCellAnchor editAs="oneCell">
    <xdr:from>
      <xdr:col>4</xdr:col>
      <xdr:colOff>1041400</xdr:colOff>
      <xdr:row>2</xdr:row>
      <xdr:rowOff>95250</xdr:rowOff>
    </xdr:from>
    <xdr:to>
      <xdr:col>7</xdr:col>
      <xdr:colOff>967198</xdr:colOff>
      <xdr:row>10</xdr:row>
      <xdr:rowOff>159189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6BC4E69-AF92-46A9-9E6B-3B7595219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950" y="463550"/>
          <a:ext cx="3392898" cy="1537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2</xdr:col>
      <xdr:colOff>866528</xdr:colOff>
      <xdr:row>48</xdr:row>
      <xdr:rowOff>219075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2875"/>
          <a:ext cx="1980953" cy="11668125"/>
        </a:xfrm>
        <a:prstGeom prst="rect">
          <a:avLst/>
        </a:prstGeom>
      </xdr:spPr>
    </xdr:pic>
    <xdr:clientData/>
  </xdr:twoCellAnchor>
  <xdr:twoCellAnchor>
    <xdr:from>
      <xdr:col>4</xdr:col>
      <xdr:colOff>981075</xdr:colOff>
      <xdr:row>48</xdr:row>
      <xdr:rowOff>95250</xdr:rowOff>
    </xdr:from>
    <xdr:to>
      <xdr:col>4</xdr:col>
      <xdr:colOff>981075</xdr:colOff>
      <xdr:row>51</xdr:row>
      <xdr:rowOff>171450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4457700" y="11734800"/>
          <a:ext cx="0" cy="790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22</xdr:row>
      <xdr:rowOff>171450</xdr:rowOff>
    </xdr:from>
    <xdr:to>
      <xdr:col>10</xdr:col>
      <xdr:colOff>114300</xdr:colOff>
      <xdr:row>40</xdr:row>
      <xdr:rowOff>177800</xdr:rowOff>
    </xdr:to>
    <xdr:sp macro="" textlink="$O$18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6725" y="6159500"/>
          <a:ext cx="8289925" cy="354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54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RYAN SHINES BURN FOUNDATION  </a:t>
          </a:r>
          <a:endParaRPr lang="en-US" sz="54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676274</xdr:colOff>
      <xdr:row>41</xdr:row>
      <xdr:rowOff>123825</xdr:rowOff>
    </xdr:from>
    <xdr:to>
      <xdr:col>4</xdr:col>
      <xdr:colOff>428624</xdr:colOff>
      <xdr:row>50</xdr:row>
      <xdr:rowOff>38100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43099" y="9267825"/>
          <a:ext cx="1962150" cy="20574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9" name="AutoShape 12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114300</xdr:rowOff>
    </xdr:to>
    <xdr:sp macro="" textlink="">
      <xdr:nvSpPr>
        <xdr:cNvPr id="10" name="AutoShape 13" descr="data:image/jpeg;base64,/9j/4AAQSkZJRgABAQAAAQABAAD/2wCEAAkGBxQSEhUUEBQWFhUVFhcXFhcVGBgYFxwcGB0YHRweFB0dHCggGBomHRYWITEhJSkrLjAuGB81ODQsNygtLisBCgoKDg0MFAwPFzElFBwsKywuNTcrNyw3NzIrNzcsKysrNDc3KzMzLCw3NysyKzgrMzc3KysrKzIrLDg3KysrK//AABEIAIYBDgMBIgACEQEDEQH/xAAcAAACAwEBAQEAAAAAAAAAAAAABgUHCAQDAgH/xABREAABAgMEAwkJCwsDBQEAAAABAgMABBEFBhIhBxMxFyIyQVFxgZHSFFNUYZOho7HiCDQ1QlJyc4KDsrMVIzNDRGR0kqLC0STBwzZi0+HxJf/EABcBAQEBAQAAAAAAAAAAAAAAAAABAgP/xAAhEQEAAgIBAwUAAAAAAAAAAAAAAQIRElEDE0EUITEykf/aAAwDAQACEQMRAD8AvGCCCAIIIIAggggCCCCAIIIIAggggCCCCAIIIIAggggCCCCAIIIIAggggCCCCAIIIIAggggCCCCAIIIIAggggPh1wJBUo0ABJJ4gNpMQAv1Z3hjH84iVtv3u99E590xkeX4Kfmj1QGs7It6XmsXczzbuCmLAa0rWleeh6okopr3PnCneZj/li5YAiAevrIIUpKptkKSSlQKxUEGhB8YMT8ZOvH78mv4h78RUBpqzLzykyvVy8w24uhVhQoE0G082YiXjPug/4S+wc9aI0FAEQVo3xkZdxTT8y0hxNMSVHMVzFYmJqYS2hS1miUJKlHkCRUnqEZOte0VTL7r69rq1Lz4gdg6BQdEBpDdAs3wxnrP+IYJOaQ6hLjagpCwFJUNhB2ERkSL90H2vrpAtKO+lnCj6it8j1qT9WAsSPOYfShJU4pKUpFSpRASByknICPSFbSh8FTn0J9YgPd+/NnINFTjHQsH1VjmOkezPC0dSv8RmmOyUsiYdGJmXfcT8ptpxacvGBQwGkpS/dnOEBE2zU7ApWH71IYULCgCkgg7CDUHmjI05JuNHC8042eRxCkE82ICsT9yb6P2a4MBK2Cr84yTvacZb+QqnJkeOA0xMTCW0lbikoSnMqUQlI5ychEC/fqzkGipxnoXX1ViO0izaHrFmHGziQ4ylSTyhSkERnCA0udI9m+Fo6lf4jplL9We4QlE2zU8SlYfvUjNspY8w6nEzLvuJ+U204pJ5iE0Mc83JuNHC8242eRxCkHoCgKwVrpCwQCCCDmCMweaPx1wJSVKNAkEknYANpMZpuPfZ+zlpCSVy5Vv2ScqHaW/kqG3LIxoW0JpLsm442aoWwtSTygoJEEcIv1Z3hjH84iRsm3ZeaxdzPIdwUxYDWldlYyYzwRzD1Rcfufv2vnb/ALoC4YjrWtyXlRWZebarsxqAJ5htMJOlW/ypICWlSO6FpxKVt1aTsNONZoaV2bYoiZfU4tTjiitas1LUaqPOTAaKd0p2ak015PjS2sj1R0SekezXDQTSEk98CkesUjNIMfgIgNfS0yhxIU2pK0nYpJCgeYiPWKu0CWbglHn+/OkDmbGEn+avVFowBBBBAcVt+93vonPumMjy/AT80eqNcW373e+ic+6YyOxwU/NHqgLh9z5wp3mY/wCWLkiltAcwhBnStSUijGaiAP1vLFpP3nk0cKaZ6HEn1GAl4ydeP35NfxD34io0gu+0iP2hJ5go+oRni2pFbky+tAqlbzqkmoFQpaiD1ERcSm0cmbQf8JfYOetEaCjPeixwSc7rpk4UapaajfZkppkOYxcSL7SR/Xgc6Vf4hiU3ryh9MtsaizloB30wQ0OY5r/pB64zvzbYsfTDahnZloS9Vsst5KTsK1mquoJSOuFW6NjqfnpZpaVBJeQpRIIGFBxqqTyhJHTDErFo5eF57HMnMrYVXehBz275KT6yR0Q16E7X1M/qlHezCCn6yKqT5sUdunmzsE2w+Bk80UE/9zRr50rH8sV1Z04ph5p5HCacQ4PqEGnTSnTEaa5hX0ofBU59CfWIYpOZS62hxBqlaQocxFYXdKHwVOfQn1iCMzRorQz8EsfOe/FXGdTFxaN7/SUnZ7TEw4pLiVOEgIUeEtShmBTYRBVm3gshqbYcZfSFJUkjxpNMlJPEobQYyitGEkE1oSK8tDSLjvhpfaU0puz0rK1pKdasYQiuRKQc1K5OKKelpdS1JbbSVLWQlCRUkk5ADlgLds95SrqOYvipcSOZL9B5sop6L+vJY3cd3XJfaW2E4jyqK0lR/mJigoDR2h74JlvtvxXInry2M1OS7jL6QUqSaHjSaZKSeIg5xXGjvSBIylnssTDig4jWYgEKPCcWoZgcihHxfLS62tlbVnpWVLSUl1YwhIIoSgHMq5Cch5oIp2lMjxZZeLkjQOj14qsBOL4rMwkcyVOpT5gIoKTlVOLQ00kqWshKEjMknIRpmRsgSdl9zg11UssE8qsJKj0qJMBl9jgjmEXH7n79r52/7opxjgjmHqi4/c/ftf2f90FV3fmaLtoTS1bS8odCN6B1JEemj+ympq0Jdl/9GoqKhsxYEKUE9JHUDEnpZsFcraDi6HVTB1jauKp4aecGp5iPHCew8pCkrQopUkhSVJNCCNhB5YDWkpZ7TSQlptCEgUASkARyWpduVmAQ/LtLrxlIr0EZxU12dMjrdET7WtTs1re9X9ZJyVzgjmi0ru3tlJ4f6Z5KlUqWzvXBzpOdPHBHdYlktSjKGJcYW264QSScyVGpOZzJjugggCFW81/pSSJQtesdH6tqilD552J6Ykr3uPJkphUrXXBpRRQVNafFHGaVpGXmTXlJJ25kknl4ySekmAsq2tK0y+lSGWm2kKBSa1WuhFDnkBt5DCGxLpAFEjKLBsTRevULfnVqbo2paWkUx5JJGsJBCeYdYiqUzClAEnaActkVMGuy7KdmSUy7SnSmmLAK4a7MR2CtDthmlNHc8ra2lHz1j+2sdfufOFO8zH/LFyQymqppfRfMHhutJ5gpX+Ire0LT1LrjWGpbcWgmtAcCiKjqjUMZOvH78mf4h78RUNpNKmq4bP5QmtQfzY1al4hvjvaZUNOWLAm9HLTSFuLmlBKEqUolCcgkVJ4XIIRNB/wl9g560RYuma2NRZ6mwd9MKDQ+btX5hTpi7SnarwpdF4656vb/AN2fTlthtuPZa7T1uro2GsNSrMEqrkKeIV6RFaxojQ3ZOos1CiKKmFKeVzGgT/SlPWYu9mZ6FJ8FW810HpaXU6+UOMtb4gEqoNlQkjx8UIS2pNzYoIPiOH15RpW15BMww6yvgutrQfrAj/eMmvMKbUpC8lIUUK50mh84i9yfMMeniPraYXlcK+TLEs1LvqJDYwpdFFJw13oVTYQMuiJ7SPMJcsibU2oKSWSQpJBBzGwxWGhO0Epm1yzgSUTCMgoAjG3U9eEq6osfSBZbTFlz2pTgCmiSlJOGtRmE7AeaMzNZ+I926V6lZxacx+SzpE3Zlz56ZaD0vLLcbVWikqQK4SQaAqB2gjZEJGitDPwSx8578VcZdme5yUW0stvIU2tOSkrBSoc4MO+h23WmJ1LTrTZL5wIeI/OIURkmuzCrZy1PHXKd0/WUAuXmUjNQUys8tN8ivWvriqZWYLa0OJ2trSsc6CFDziA0lpU+CZv6MfeTGaY0fpFmQ7Ysw4nYtlCh0qQYzfBE7Ztzp6YaD0vLLcbVXCpKkZ4SQaAqB2g9URE1LLaWpDqFIWk0UlYKVA+MGNE6HvgmW+2/FchI0+2UEuy8ykcNKmlnlKd8ivQV+aConQzbjTM4ll1pur9UtvU/OJVSoTX5KqU4szx1i8rc97P/AETn3TGUpGaLLrbqdra0LH1SD/tGqLRfDkm4tOxbC1DpQTBGTmOCOYeqLj9z9+187f8AdFOMcEcw9UXH7n79r52/7oKs+37DZnWVMzKMSFdCkniKDxEcsUjejRNNy5KpX/Ut8goHgPGnYo/N6o0BBBGQX2VIUUuIUhQ2pWkpUOcKAIgYdUhSVoUUrSapUk0UDygjZGqLw3dl51stzLYUCMlbFp8aFbQYzJeKzO5Zp+XxYtU4UhXGRkQT46EQVd2ii/Kp5CmJkjuhoVxDLWI2YqfKGQNOUHKsWHGZtF0wpFqyhT8Za0HxhTa6g9IB6BGmYIIU7T0fyrsy3NISWnUOJcOCmBZSa/nEnKvjFDzw2QQHFbXvd76Jz7pjI8vwU/NHqjXVqtlTDqUiqlNrAHKSkgRmxrR5agSB3E5kAOEz/wCSAevc+cKd5mP+WLkirtC13ZqTVNGbYU1jDODEUGuHWVphUdlR1xaMARk68fvya/iHvxFRrGM4W7cO0lzMwtEm4pK33VJIU1QhS1EHNddhEB26D/hL7Bz1oj0032trp9LKTvZdun13KFXmCB1xKaJ7qTsrPF2Zllto1LgqVNmpOGgyWczQwvWlcG1ph5x5yVOJ1aln86zliOzh8QoOiAT5GUU8620gVU64hsU5VqCf969Ea1kpZLTaG0cFCQkcyRT/AGimdG2j2bZn23pxnVoaClJJW2qqyKDJKjxEnqi7IAjN2lmzO57TeoKJdCXk8m+qDT6yVRpGK00xXPfne53ZRvWON40LGJKd4qhB3xANFJ/qMBStjWgZeYZfTtacQvoBGIdKcQ6Y0TpIeC7ImlJNQpioPiNCIpfcztTwU+VZ7cWm1ZE45YK5R5mkyGlNJQVoOIJO8OIKKRVNNpgM/mNFaGfgln5734q4qTcxtTwb0rXai6NGVkvSlntMzKMDiVOkpqFUxLUoZg02EQHBplkdbZjiuNlSHOgEA+ZRjO8ayt6zxMyz7CtjrS2/5kkV88Z9TovtTjlxX6VvtQDszaGuuqsk5ttFo/ZuBI/pwnpimIuGwrqT7VkT8o6xv3SlbKQts4icAUK4qDgA5wkbnFqeBq8oz24C5dD3wTLfbfiuRy6apHWWatYGbK0L6K4T5lRK6M7MdlrNYZmEFDidZiSSDTE4tQzBI2EccSt5bME1KPsH9a0tA51AgHoNDAZQMaJuRaGvsJKialEu60rnaC0Z9CQemKjGjO1KZyuf0rPbizdG1hzktITUtNMlBUVqaGJCq40UI3qjTfDj5YCg2OCOYeqLj9z9+1/Z/wB0IzWje1AB/o1bB+sZ7cWdobu3NSfdPdbJax4MNVIVWla8FR5YKgL4aS5uVtN9EuUKZbKEatxNQSEgqIIIINVEcewZRIyGm1oga+VcSrj1akqT58JiAvXosn9c681gmAtal70hC98SaUUaGleWE6ZutPN8OTmRzNLUOtII88EWfaumtvARKyyysjIukBA8ZCSSebLnin56bW84t11WJbiipR5SdvMIkJa6864aIk5k87S0jrUAB1w2WPoomSkuz35hpIxKSgpW8QNtM8KTzk80FGhSwVPTwmSDq5YKIPEXFpKQOhKlHqi/4WrtzEpLJblJZKm6KwBJFTi1etKlq46jar5WUMsEEEEEAo6Q76fktDKtTrdapSaY8NMIryGsJW7efAvTexHT7oP9FJ/SufdELWi+4bc6lczOVEu2qiU4sOMpzUVK2hA2ZUqa8kBN7uP7n6b2I/d3A+Bem9iPl6/Nitq1bUgFtDLGlpsJI5QFZkRwXDubL2i/MTbqNXJodUGmhvEmme+psQE4aiuZJHFASG7j+5+m9iP3dvPgXpvYj0lb3WI68JbuJAZUoIS6W0BskmgPykpJPC6YVNKty02c4hcvXUPYgkE1KFjPDU5kEZiueRgpn3cP3P03sQbuB8C9N7EOD1ypJyU1Ql2UvLlzhWEJCwrCBiBpWoUpPXFWaILARMTTq5ttJbl2yXEuCqQskjfcWWFfVBDHu4fufpvYg3cD4F6b2IebSubIOtLbRLMIW60vApLaQoZUxJIGRBUkxUWiO7yZiccM2hKm5ZtRcSsVTjqU0VXI0os9EAybuB8D9N7EG7efAvTexEpe27koJ6yg1LtJbdecC0pQkJWNWVJximeyucI2mSzWZefQiXbQ0gy6FFKEhIqVuCtBx0A6oBl3cD4H6b2IN3A+B+m9iPGzrDlzdtyYLDZfDLxDuAY6pWoA4ttQAIY7i3VkX7LllPy7JW61QrKRjJNcwrbi5D4oCC3cD4H6b2IN3A+B+m9iF66l1wxbaZObQHEp1mSwCFpwkoURs/8AYMM1lWBKqt+ZYVLtFlLCSlsoGAGiMwNgOZ64Dy3bz4F6b2IDpw/c/TexEKq5QnLamZdoBqXaWFLwADCmiaJQNgJNfPDHa1r2LZazLIlA84igcISlZB5FrWc1eLigObdwPgfpvYgOnD9z9N7EIV+rWlZl9LkkwGGw0AsBISSuqqkgZGgwivPFu3OuvJsSkm3NsNLffBNVoSpRUQpwip5E5dEAv7uB8D9N7EG7h+5+m9iIttchZk9Osz8trUlaVMDVpXhQoFWVdgzp0Q8TrFktSCZ5Ui1qlpQoAMox0cIAqOkQC3u4HwP03sQbuB8C9N7Ee90vybaNoK1Eo2GkS2aFtJAx4+EBsrSgrEDIXHRO2xNtAauWYdJWG97llhQj5Nc8+IQEtu4/ufpvYj93bz4F6b2I97SvLYsi8ZRMklaWzhccS2lQB46lW+cI4yK5xEaUbjy7Ut3fZ+9aISVoTmgBdAlbfyRUgEbM+KAkN3A+B+m9iDdwPgXpvYhrVcaRfkkthhptx1gYXEpSFhWEHEDtyNCYr3RRd5CrQmZedZQstNkFLiQoBQUBUA8ooR4jAS+7gfAvTexHw7psCwUqkgQoEEa7iO34kfNzLkS01aE8t5ALMu+pCGRkgk1O+A2pA2J2R9WhfSx6usKs+gRiQCWkAYk1AyriTmIDouxpHamZ1hoSIQt1zCHNbUg4VGtMOfHl44t2Mv6Oz/8AqSXF+e4vmL2RqGAIIIICpfdBfopP6Vz7ojsuS0X7ural83C3MIoNuOqsuc1HXHH7oL9FJ/SufcEIFxr7PWYtWBIcacILjZNMxliQeJVMvHQQCts25UyIORHiI4jF56Nk66wHWmf0mGaRQbcSsRHWFJ64i5nSHZDqta7Z+J3bVTTRVX51c4UbtX7VIzb7rDdZd9xS1ME0oCSRhIyCgDTkpQcUFKEsypakoQCVqUEJSBniJoBTlrF3aclgScq0o1Wp9AHLvUkKP9Q6xEcNJFlocMy3IHug/GwNhVfGqvnhBvLet2fm25iYACW1JwNp2JQFJUQCdqjTM83JAXheC1RL2pZrRNEvNzTfir+ZKfOmnTEFeSSFmSNpLTkudmCEctHQlOXW6emEO/1+Uz0zKPy6FtmVJUMdKlWNtQpQnLeeePq/1/xaJlwlpTbbLmsWkkEqNU0pTkTjH1oIuG3Z0S8zZ2LY4tcuedbdR/U2B0wsXmlBZclarwyVOPEN8ziEp9anT0wp3+0jtTzbAYacbWxMIfSpZTTeVpsNdtIj9I1/vym202hpTSUKUpQUQcSiKJpTiFVdYgLRvLTWWMs+EpH8zDlPPSK908IItBokZKlkUPLhW5XqxDrEeN7tIKJqVlmmW3G3ZdxpwLVhpibFARQ125xPK0j2bOtIFqyhUtGfAC014yg1BAPIYDrkE4bqOYsqsPU8eJasNOeo64/HZxbF25V5s0W0WFp50uA5+I7D4iYV7/aQ0zjKZWTaLUuKVrQFQTwUgDJKRl1R5zt9GF2KiQCXNalKAVUGDeqqaGtfNAWnJstT7shabFKpC0LptwqSoFJ8aXMukxC2N/1LN/w6fU3CNoxv6mzg62+FqZWQtIRmUryB2nYQB0iO2Qv9Lotd+eKHNU40EJAAx1ARtFaU3pgHy5Difypayfj61o/VwU9cUhe2WW3PTKHQQvXLVnxhSiUkeIgiJaYvotu1HZ6TqAtfAWMlIokFKwNmzI8WUO0zpEsmcAVPyZKwPjNpc6lA1pAVhdazDNTkuwNjjqQr5o3y/wClKov+9FgOPzcm81MNtIlFY9WoElVaAjhCgwVT9YxWsjfGzWLS7rYlnENplw0hCEoSMeJRUulct6QKwn30tkT049MAEBZAQFcIJSAADTpPTAWBp8sijkvNJHCSWVn5tVI8xWOqJK8f/S7P0Mt95ELd47/sTllplXG3NelLdF0TgxopU7a0Ir1x52tflh2xm5BKXNahtlJUQMFWyknjrTLkgOnQJ79f+gH3oerguJ7utdNd/wB1A+OmAAHmqDFU6M70NWdMOOvpWpK28AwAE1rXOpj5bvsti03p2VBwOuEqbXliQaZKpsOVQeLrgpft5lTcy+l3JSXnMVfnE+cEHpi47TSWbrYX8ldypTQ7arUMA5xUdUR8xfyxphaZiZk1GYTTMtpUajZUg0VTirCjpDv65aVGkI1Uuk1CCaqUriK6ZADiA/8AgWPfe2VSUrZsyj9W43iHykKbIUD0E9IEMUhZja55FoS9CiYlsKyNhoUqbVz4SodAio7932YnZKXl2kuBbRQVFQAG9QU5UPLHZo40kokZcy80lxaUqJaKKGgVmUmp2Yqkc8BwIvk7ZtqzikALbcfXrGzlWhNCg/FUOkU6w+yqLMvA25RotvoAxKoEuoJ4JxDJacthqMoR7BvbZ6X5xU7LF1Ey8XElSUrwp4gUk7amuUTatJNnybS02TKYVr4ygNprxFeZUqnJAJlzJQs21LNKNS3MqQTy4UuCvmjTEZiuE8pdryi1mqlzBUo8pKXCfOY07BBBBBAQt5rqy1oJQmbQpYbJKcK1ooSKHgkVhf3JLL7y55d7tw9QQCLuSWX3lzy73bg3JLL7y55d7tw9QQCLuSWX3lzy73bg3JLL7y55d7tw9QQCLuSWX3lzy73bg3JLL7y55d7tw9QQCLuSWX3lzy73bg3JLL7y55d7tw9QQCLuSWX3lzy73bg3JLL7y55d7tw9QQCLuSWX3lzy73bg3JLL7y55d7tw9QQCLuSWX3lzy73bg3JLL7y55d7tw9QQCLuSWX3lzy73bg3JLL7y55d7tw9QQCLuSWX3lzy7/bg3JLL7y55d7tw9QQCLuSWX3lzy73bg3JLL7y55d7tw9QQCLuSWX3lzy73bg3JLL7y55d7tw9QQCLuSWX3lzy73bg3JLL7y55d7tw9QQCLuSWX3lzy73bg3JLL7y55d7tw9QQCLuSWX3lzy73bg3JLL7y55d7tw9QQChZWjWz5Z5D7LSw42rEgl11QBoRsUog5Ew3wQQBBBBAEEEEAQQQQBBBBAEEEEAQQQQBBBBAEEEEAQQQQBBBBAEEEEAQQQQBBBBAEEEEAQQQQBBBBAEEEEB//Z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32</xdr:row>
      <xdr:rowOff>114300</xdr:rowOff>
    </xdr:to>
    <xdr:sp macro="" textlink="">
      <xdr:nvSpPr>
        <xdr:cNvPr id="11" name="AutoShape 30" descr="data:image/jpeg;base64,/9j/4AAQSkZJRgABAQAAAQABAAD/2wCEAAkGBxMTEhUUExQWFBUXFxwaGBgYFxkcHBwcHRcWHBcYHRwaHCggIR4lHRwXIjEiJikrLi4uHR8zODMsNyotLi8BCgoKDg0OGxAQGywlICQ0NDYsLC8tNS0sNDQsLCwsLDUsLCssLywyLCwsNCwsLCwsLC8sLCwsLCwsNDQsLCwsLP/AABEIAJoAmgMBIgACEQEDEQH/xAAcAAACAwEBAQEAAAAAAAAAAAAABgQFBwMCAQj/xABDEAACAQIEAwUEBwYFAgcAAAABAgMEEQAFEiETMUEGIjJRYXGBkaEHFCNCUmKxM2NygqKyU5KTwdEk4RUWNENzg6P/xAAaAQACAwEBAAAAAAAAAAAAAAAAAwIEBQEG/8QAMREAAgIBAgIHBwQDAAAAAAAAAQIAAxEEIRIxEyJBUWFxgQUUMpGhsdEzUsHhFSPw/9oADAMBAAIRAxEAPwDccGDBghDHOWQKCzEBQCSTsABuST5Y93xnvanPln2HeplcIqA71c1+7Gv7oEbnrv0G67bBWuTJKvEcT1W9oZZpFMcksUb3EEcSI0kqjd521jupyA5evMDB9YrPx1/+nTf8Yn9kqa3FeWxqiQJSOQXnGqfuwL28zq64YsZhvcnOY/hA2xEyWsq1Us0leAoJJ4dNyAuenljnHmVSxAEteSV1D7On3G2/L1Hxw7Mt9jyOFnLToaC/NHeE/AhfjoXEDe4I3M6FG+0i/WKz8df/AKdN/wAY5SZjUq2kyV4NtVuHT8gbE+HDrinzb9sp/cv8mTA99iqTkwVQTjEpYq2rZQyyV5VhcHh024PI8sevrFZ+Ov8A9Om/4wzZR+wi/wDjX+0YlYl0z95nMDuiU2Y1IbSZa/Vp1W4dPyuRfl5g49Q1tU6hlkrypFweHTbj4YmV0hLVDDxO6wR/Jb+53kPuwywxBVCjkoAHsAsMRF7knc7TpUbbRMqMwqkAL1FXDchVeaKAxhj4A+kX0k2HMc+Yw3dns6FQrK68OePaWO97Hoynqjcw3u5gjHuogV1ZHUMjAhlO4IPMEYQDI0E6pHJZkZkpJnO0gFtdLLvci9wr+YvzG76tQynLHIkGQHlNUwYrMhzhKmPUoKup0yRnxRuOan9QeRBBGLIHGkCDuIifcGDBjsIYMGDBCLvbsuKRiGKoGXjadm4NwJbHp3dz1tflzxS5FlkUslSJVBaM8FFGyxwlQyGPyLcy3O6Dyw71ECurIwurKVI8wRYj4Yz3s2zRTwqx3KyUkhPMtCS0Le9NZ94xR1Y6wb0jazsRJ6zPE+pt5IRplt9+E7iQAewtbzDjrhnRgQCCCDuCOo6HFfnVKxAljF5I77fjQ+NPbtceoGI3Z6qUfZA3QjXCfND4k9qn5EeRxQUcJ4ezs/EcTkZl1hYzhdDz26cOpX2qRrH/AOf9WGi2KjPIhrhY8jqjPsdbj5qPjgsHVgp3lsCDuOR5YWu01Zw6iHYEGN1c3HcDMgViOdi1h8fLFhRVwjoxI2/DQgjqSnd0j1JAHvwgJMDKZ6lg+t5KaoHICNgnDI9Ea4v5EnEnUFTBQc7TS8rA4MVv8Nf7RjtNKFVmPJQSfYBc4rsjqTvAxDNGo0sPvx8lY+TAggj2HrbHrtEfsdHWVlj9zHv/ANAbBkHrSOOyVmURFngU81Vpm/ia4Hzd/hhlxV5Cmoyy/ifQv8Me39+s/DFqcRrXqiSY7ytz2sMaaVIV3uATyUWu8h9FW59thiBl2TxvA5mXuSKFCt9yJd136MT3yeYNvLEeFfrc5Y/sxYkfuwbxp7ZGGs/lCjrfEvtfITGlODb6w+hj5RAFpj71BX+bEhzzI+EX8illM1O8RLSuzAsRbiUik6ZJgPvctJG5JHQkY0wYWexFKCj1RFjOe4PwwpdYVHoRd/a5wz41NOhVBmJc5MMGDBh8hDBgwYIQxnPaH7Gqnblompqm/ox4UvyQ/HGjYQPpChBkkH+JQTA//WysP7zivqv0892PvGV/FHIjCzmtG0UgKbBn1xE8ll31IfySC/vLeYx2ySv4YjRzeOQLwnP3SQLRMfL8J93le6raVZUZGvZh05g9GHkQbEH0xnbWLtG7qd55oKoSxq67AjcHmCNmU+oNxiPn8RNO5G7IBIvtQhwPfa3vxVZRVNDM0cm2tgr9BxLdyQfllUAfxC3O+Ga3njo6w3nDtFKWF5aapji3cOssYvbUDolVb9LsHGMozmql1uCpjZlIdWBDBuhIPr1w/Zk9dHqjo1QkwyRMT4xwmbQU3A16XuL36YzipzOte3EknOxtrD8j4ufzxc0mkNiZyNpP/Ie75XhzmaZ9F8E7hp5QQmgIlxbVyLMPNdgL9TfDD2jqLOnXhxvLb1PcQe+7DCJ2BzTNmZlReLGCmoz6hpHIhDqG+ne242GHOUcarI6cVR/JAA/zla2E6ug1ngyPSRGo6dukIxL7LqbhxInVVAPt6n43xVdqKyyiFd2k8QHMqTYIPV27t+g1npi6qp1RGdjZVBJ9gxQdnqdpZHqZB94hB620m3oo7g9eIeuFkTktsqoeFGFO7ElnPmx5+4bAegGFXtfMTPKBsY6ZY1I6PUy6PiAEPvw7swAJOwHM4z81Cz1Tsu6vX0yi+11jjR7geW18c4RsPEfeAPbNHpIBGiouwVQo9gFsdsfBj7jXleGDBgwQhgwYMEIYR+3rWlHpRVf6RYeDjPe30haWdV3K0WgfxTylQP6B8cV9V+kR5feTr+KSxlvCp4yF1wNEvEjtcp3BdlHMr1K9OY8sWOTZjYrE7agwvDJe4dbX0k/jA/zDfocXccekBRyAA+G2F7N8n0hmjUtGTd4l8SnnxYrbhr7lRz5jfnQasq3GvqP+7Y0HIwZ37SZfrTiAEsqkMBzZOZAt95T3l9R64kZDmHGj3ILrYMR97a6uPRlsfbcdMcsjzXiWR2Be11ccpF/EPzD7y9PYcVtapo6gSD9k97jyBJZ1/l3kX04g8sSGD1hOeBnuu+yrVPRnjf8AzgwP8+EffjFayd+NMC7nTK4HebYajtzxuHayHUkbrYnvKDfqy6o/60TGGVsoaoqGHJpSw95Jxr+x1HTMpEz/AGiT0QImjfQ5Ung1buzEKw8RJAAVyefphp7KRli8h6KF/mf7WX+5B7jhG+jZwMvq7/8AuVCxk/lKjWfchc40Cnq1pqLjNuSC9r83c3C394F+gHpilrFzqG8Ja05/1CcM/mM8yUsZ5ENI34bbj3qLNbzMeGCGFUUKosqiwHkAMVXZbLmRDJJvNKdT+gO4X5kn226DEPOMzEp4aXaMnSdPimYc40/IPvNy57gXxWYhRkxw32nnNMwWYbn/AKcG21yZmvsqgblL8gPEfy86XLy31nvrob/xJbjna9KmnfDblWV6SJJbGS1lA8MYtbSnrbm3X0G2FfMu5WSk7AVtHJ7nVIz89sQVGDB255H3kuIYIE0YY+4MGNeVoYMGDBCGIuYV0cEbSSsFReZPyAHMknYAbnEnGb9ue04FbBGpC/VX4rq42lawCRqeQOlnIJ21BcSVGb4RIsyrzMaf/M6rYzQz08bcpJUAQX5a7EmP+cDCD2xzUDjS2DiWqVVHRkpx19OJqvbzxMqe2cZkFQZ1Ku/B+pkjVwTcGSSPxLJrIO+wWwtc4V84pU4FNGz6DFTQ6FAuGaV24hsN7KqA7YWEFl1db8id/SFjFK2Zec4UXaGqmmhR5pWQyKNCuVuC26g8/S5vjTM27d01MtmV+KNuFbccrXPht6gnGZxlqXVopZGZhYSzRMAF66IytgT+Ikn0xDatkZiVgW7CxGh5Cel7uWN/ZjWu0i2uCAOAdnKZdWoatSCese3nLPMu20skhaGNIbsGAF2IcHxjkAxGxsLEc8WGVz5pmTaDNojFmYkKoADeIAAE2I6cjzOPGS0marGHjiKItraoU1W8wrLqPtxc5ZRNWnjyuTCR3QE4Rm6M8gU+A7ADbUBvcWxT1uo0+jQ8Cr9zLOmpt1ByzNj5Ttl+agUz0aLJO8JAjeNdSXVgyhpNkFmXzvYjrfGW1kRSonUqVs57pINt22uNtvTG7xRhQFUBVHIAAAewDGK9phavqh+e/wAb4oew9WbtU23Z/Ms+06eCgS77DVBFLpaOQxGpYvIqllVTHErXC3bwcTe1tx64sM0yqaolmfLZGmp43DhQ91Eh3YRjkbbbetsWH0ULahv5zP8Aog/2xdZplT2eSlkME7KQSvhfbk68r+TjcfLFf/KdDq3BAxnzHrHe6dJQu8Q37Z5ioaOR2PRg6WbnYi4AI5EefPF/2Q7dU6NaoThudhIu6hfuoq80XlsL35k4rqagrpA/1N5iAdMiuqKVdR3kue6bbWA56r9bmnnir4y4kglu57xaC97bbMF/Q49B0Wn1K8QVc+Bx/Eyi91DYyceIzLj6QswkWrSWLiwa4wfHbUQT3rKbA2tsfTETJM2eVanitqk4SyA9WMLmS5PU2+QGOEDVUimI0LSIxBAEMoZCABdH5jbobr6Y7ZLRiCuiR0lTiApaVNJBdHB9DvYXG1mxHU0qNIVfBZRkEeG8KbG94DLyJ3zNVh7QSVH/AKKJZU6zOxWK9twhAJktyJXa9xe4xKyzNnMpp6hFjm0610tqSRAQCykgG4JAII2uOeM1pO1RK8M1Ap/qUaCOMkJx5o2+0U38SlQFCDq1zfbEvMe28Zr4KkBwkSNHwitpCJFDFiD4bMsYCncjUfLFKtGs+EZmi7qnxHE1jBjxE9wDyuL494jJTxLIFUsxsALknkAOZx+b89zJ6mokncFeI11UixCH9mLfwaT78bnTZ1SV8csKShtSsjr4XAIKkhTv78ZN20ymSHhmeNllA0F108OUIAOIu9wbabqR/wA4v6FhXbh9syjrB0lWV7JCo89JiWBkD2YEubAhBuELWvbVb3beWOtBn8cbB5IzUMIkQa7LoK6r6bdLad+dwcWmWdgah4QWZIQ3eIYEtbpqPT2Y4UeR0sM4WolWQLOqMoYANG6jRKLG5AYgN5AHDdSNKcl8ny/Iia/eNlG3nLzIKuvqiskUTR0+ohisrFjbmF1uB6XthqWOrHhNSPb9Xb9d/nhlp4FRQqKFUbAAWA9gwodrvpGpqGcQMkkr6btw9Pcv4Qbkbnnb/nGHcgduplR3AzVqyq9bczj2gqa0xrC+yzuImYoqtpa5ksUlNjoDfdxbIgUAKAABYAcgByGKLO85qpzA0eWVn2cms6uEtwY3W3ef8wOPHHzdyNFDDAvnUVAJ+EV/1xmavSXWMAu4HfLVNqKMmMOMr7d5JIlU8oR3SaxBVSd+RQgdeo874f46bNhzgo3/AIZ5F+F4zjo1bVIDxaGfYc4mjlB9AAwb+nBol1eht6RVz4SOpWrUJwMcSJ2KypqakSNxZrs5HkWN9Pu2+eLzFEtZmUv7HLig6NUzKn9Cam+NsdUpM4G7JQH8geVT/mN/7cV7NFqbnNjDcxyW1ooUdk9muNLV6lXUtRH3hew4kfJtgTcobH+EYnHtFIeRij9sc7/oExUSV1VFUQSVFDOqxayzwWnXvIVAATv9b7ri4ovpAoJZUhErLI7aArxuh1fhOoCx6b9SMaFNNoqAY4IlexlLEiU/aHMK3TqgqWJAJKfV2F7bgKQhIvy3PvwjZh2pMwQTRHUsisXEsmoW5hQxOkn/AGxvOMs+kilozUG4EbrCXYpsXkb9ih203NmJvva2NPSNWo4bgW7iOf05yjqEsO9Zx4HlFTKc9anWYrZlk1MGbdkk3szdNxbltcDFEZDfVfe97nz53w+0XYIOhaGrje62YABlv1BKt0PXnsMLmX5SI6poahZC6biONGcva34QSRuD/vjeqelAeGZdiXORxTauyGcfWaZGYaZV7kqdVcDf3EWYejDF5hJyasSijlqaxhA07grESNYVECINIvdiBc+VwOmJCfSBSkAhZrEXH2f/AHxjdEzElRtNbpFXYneZR2ty6WlrZL6kJkZ43FxcMSQVI8r2xLbta0/1ZawCRYJdesDvEaSNJHI723xrVTmtBOzQyvCzKbGOWykH0D2PvGKLth2IpmpHamhRJUGpdHW25XbncY0U1SNwrau/fKDaZly1bbd0zXO+0lTWOQSwUnuxpe3sIG7H24vsj7NS08LVEqFgwKyQWuTAR3zYb6x4rDoD1OO1F2uhiokdI04/g0hQNwPGbb2tb3479gM8lnmm4zl2Kqy9AACbgAbDmMS1KM9LIBhfrI0FVtVicky8g7WPBTNHpapmCXpSilvrC27jd37y7a/j1xlK5dmBm4z0dS8nEWUs9M7apAb7rt3QdIA8lHrjS82yvh3KKXhZgxiDaXSQnaSnbazfk6nl1Bssl7Vuq/aXqYl2M0a/ap6TQjvBh1Kj+UY8+Gao8Nnoew/3NrZt1ic/aXNZBaeHMgOq01MkV/ManDMPdiMma02oo+T18sgAZhLLK72PJiGbYGx5ADGy5dmcM66oZEkH5WBt6EcwfQ74i51kaVGlrtHKnglTxL6b7Mp6qdjhjM2OrzkRjO8yZszUG8OWZrTN0MM0gt66H1J/TiVln0k5hAxSopJpkIPDZ4+HLt+IgaGHqAD7cOkiVkO0kHHX/EgIv7TE5BB/hLYjvncXJo6gHyalmv8A2Yz21epQ4NefKPFdZGzRMftdmdSdU9NWpCd1jpE0XH5pHUufdb3Y8y5jTxoWkyWuIAuZJJZSR662e49xw8rWzSbQ0kzfmlXgoPU8TvW9inFhl/ZtmdZatxKym6RKLRIRyax3d/zNy6AYbTfqHPWQASLpWORmdJnGYxD/AKOlzWNeiTIs6eli68S38xwsZzQZrUSNLJRT8RnD6kpnWzKoAYbnc2W/qMfo8mwudh64XMw7VpcpSgVDjxMDaFPV5eW34VufTFtrAoy0UBnlI2XdqHFBFLUQyR1TfZiBlKu8o27oP3T4tXIC9+WFaXKHrBLFruQzPNKBs9SQNMY/dxrZTb0HMHHaCV6mY6ZtcjL36m1gEv3o6VD93oZN/aTy7dsmWmoNEQ0DUqpYm471y1+d9jv1ucS0tT22q/IA7effF3uq1sDv3zPpaSqo5L6ZInHJhex9hGxGLaTttKJY6hFUTiFona2xuwKsB5gDlyufLFj2Y7bEBo6s6gFLK5AubDwnzJ6HFv8AR3kiVJmramNSrsRGGA0ix7xA5fl9xxv2uFBNq8vrMetMkCpuf0mdFp6uYeOaVz7T/wBh8Bjbsr7KqkMSMTqWNVNj1CgH54+yZ5ltISBJBG34YwC3ssgJxcRZhqUMI5LEAi62O/oTcYpajUu4HCvCJbo0yLnibJlL2v7GQ1wufs5QNpAPkw6j54zeXKM2y9vs+KVHJozrQ+1d7e8Y2/EDN46hktTukb+boWHyYW+eE06pkHCcEeMbdplbrDY+E/P2YwSMWlaForm7AI4W55kXFh52vh2+jqhiWIzK+qR+6w/BY+G3rsb46Z1W59DfWokTzjijdfhbUPeMJEOaywuzBeExNxpBTT5gA7Fb/dINulsaeXuThGPQzPXgpfiOfUSx7XZ3M1WbMVEL/ZgdCPvW6k/phyy4RVsSVFjFNaxkiOlgwuCL8mHowIxnuYZiao6jH9sBu0YPeH5l8x5jDp2QzOnSBIdXDcX1LJ3SWPO19jheqpU1AcPKN01p6UnOxnSenbiMDwqmRLXaNuBUgWuN1IVv6RizyntNOjaA/wBYtzhnAiqR56W2SQev9WEjttQyR1BnXVoexDr0NrEEjl544Zf2nLWjqwJ4r+Ijvp+ZWG+3x9cUG9k9TjobHh2fKWh7QAfgsHrNqyjPYai6oSsi+KJwVkX2qd7fmFwfPFpjLaqldQrXepiXdHU2qYh+KNx4wNjpO538XLFvT9qKng6VCSkrqSsNhEIx4nlW4IkXqgsG25b2zTYazw2jB+h8vxLwUNusa82zmGnAMrWLeFACzufJUXcnCtm3a2YbfZ0gPIOOLO38MMZsDy56vUDFNRRySkvGzqG8dVIAZ5R14YItHHztsOpA6miz3O1pnaGkUKw/aTHvOT1Gprkn1OHUae/Unq9UfX+oq66ukZbeW+ZVZK6pxNIDyNZKI0N/Kni3PsK4tEygMoNS/EVRcRIuiEAD8A3b+YkemM2y6hmq5R4m377sTZR1Nz+mNJrM6giXQX4hAtoQF2O1rd29vfi63s2uphzZvHeVq9a1gJ5DsmcZjn0slRx1bSV2jA2CqOSgeXn7caVmixz0n/UHhqyKzHlpNgQRfqD0xmnDML8Q07WLfZLKDa/S4FtRHlj1mGZVNTtIGck8gp29Ao2Httf1xqWVBuHg2xM+u3h4uLfM40WUSy6jDHJKAdtKMbi/PYWG3ri/GT5tVBY+FIkYFgp+yjUDpba/zOJ2Uf8AjkoVYtcSDYXSOJAPYVBt7AcaL2by+tjF6qqEx/CI1AH8wAJwm/Usn7c/MxlGnDfu+0pux/0eRUpEsxEsw3G3cU+YHU+pw8WwYMZNlr2HiYzTrrWsYUT7gwYMQjJ8OI1ZSB1PdTVbYsoYD3dcSsGAHE4RmZd2h7HZkzrJHJC5Tw8NVhYDy2G49C2FusybN+UkUzf5HHyJxulsVGeU9W+kU0scI+8zJrb+UE2+N8XatYy7YHy/EqWaRTvk/OYtT5XVxOqTGSlRubSXCWvuOq39DbFvVdkIANTVGn1OgD/bGjDssZFIqaqonB2K6hGhHUaYwP1xX130eU4s9NaF1FgGBkjYDkCrkke1SDhp1xzz+Q/MgukGOXzP4ihSZ6YEWNXSqCiw4YfVYcuQKn4jEOWqk1sfq0/1ZiJDFpteXkSfyGytp6te+GfjNC4inj4Eh8Nt45P4H8/ymzenXEvViLGqzcrmMC2LsGxF+PtMX21RUx/ehyR8Qq/PHCHsnTyEu0xkLEklSoFzzO18XlZUi6oEM0reCJQCzeu+yr5sSAMTct+j+NzxKtVuRYQw3RACN9TLZnPwHpjp1Cp8O050Bb4t4iVvZ+WVxHRNLULyYDZFO/OTaM+y5OPtP2PzVdlidB6SxgfJ8aknZYxKFpqqeBR4VusiD0AkU/rj1QQ5gkoEskE0PVtLJIPcLqflgGtcDsPmIttIpbO48jEbK+wWZGRZXnWJxsGLGRgOtri3zxpOT0EkSWll4zfiKIvusoGLDH3FS29rOePQS1XQqcswwYMGEx0MGDBghDBgwYIQwYMGCEMfLY+4MEIYMGDBCRcxoI542jlQOjcwf1B5gjoRuMI1TkVbFKIIRxY38FQ5H2SjmJRzdh90jxcjaxONDx8x0MRynMZlVkOQxUqnTd5G3klbd3Pqeg8lFgOgxa4+4McnYY+Wx9wYIQwYMGCEMGDBghDBgwYIT//Z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82065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304800</xdr:colOff>
      <xdr:row>14</xdr:row>
      <xdr:rowOff>114300</xdr:rowOff>
    </xdr:to>
    <xdr:sp macro="" textlink="">
      <xdr:nvSpPr>
        <xdr:cNvPr id="12" name="AutoShape 8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9</xdr:col>
      <xdr:colOff>152400</xdr:colOff>
      <xdr:row>39</xdr:row>
      <xdr:rowOff>66675</xdr:rowOff>
    </xdr:to>
    <xdr:sp macro="" textlink="">
      <xdr:nvSpPr>
        <xdr:cNvPr id="13" name="AutoShape 9" descr="data:image/jpeg;base64,/9j/4AAQSkZJRgABAQAAAQABAAD/2wCEAAkGBhMSERUTEhQWFRQVFRoaGBgXGSAbHBkhGxkYIBogGBobHTIeGxsnGRkZIjMgLzMsOC4sGR49OjAqNSgrLCoBCQoKDgwOGg8PGjUkHCQwNSw1LCwpNSksLCksLiksNCw1LywpLCwpNjApNTUuKTQsLCwpLyk1MSkpKSk1LCwtKf/AABEIADAAyAMBIgACEQEDEQH/xAAbAAACAwEBAQAAAAAAAAAAAAAABAMFBgIBB//EAEAQAAIBAwIDBAcEBwcFAAAAAAECAwAREgQhBRMxIkFRYQYUMlNxkdIjQoGCB1JykqGys2NzdKKxwdEVJDM1Yv/EABgBAQEBAQEAAAAAAAAAAAAAAAABAgME/8QAHxEBAQACAgIDAQAAAAAAAAAAAAECERIxIYFBUfBh/9oADAMBAAIRAxEAPwD7PxDiAiUMRe5qql9KGCFxp5GQC9wR0HU26286g9O9ThEh8XP8prI8U0LzaiVzzeUY2eKWMAx4qhKhmOyiwxt1vXHLKy6it36NcaGqWSQAgZ4gE3tZV6W+NXNYj9EkuWjkP9u38qVt63hd47QpxTiawR5sCdwqqu7OzGyqo8SaX0HEZ2fGXTGMEEhhIrgeTWsQfnUPpLGwEMqqX5EwdlUXJXFlJUd5GV7eVJ6bjnO1kYgmZ4mVs05dgllGJLFbgk91S5ayVZ8W4xyikaRmWaS+KKQNha7Mx2VRcb+dccN40XkMM0RhlC5BSwZWW9row62PUbWuKV4rL6vq01LgmJoTEzKCeWcwwLAb4ncX7rCudNqxqtXHLECYoEcGQggOz4jFbi5AC3J+FTld9+g1xHjMiTCGKDmty8z9oEsMse8b70xwriwmDAq0ckZs8bWupIuNxsQRuCKq+IcSjg14aUlVOmsDiTvzCbdkHuqfgZMs82pxZY3EaJkMSwTK7YncAlrC/cKTK8tbE/8A15RHqHZSp07MrLe97AFbftAi3xrhPSINp4pghyldUEd7EMWswJt92zE/s0hxjhjtrIwo+ynxMvxgOS/vXA/LXuj4Y417gj7GMtOn7cwxI/ArIfz1OWW9ev3oXWs4hy5IUxvzXK3v0sjNfz9m340vxbj6aeSFJAcZSwz7kta2XkSQL91R8ZH/AHGj/vm/oyVxxnTLJqdOjrkjJOrA9CCqbGtW3zr90H5eIYzpDj7aO179MCgtbzy/hTlZPhsUsetihkuwihl5ch++haLEMf11sQfHY99amaLIEdL1cbvaV3SacRvqGgx9mJXyv+szC1vy/wAaajSwA8BaqiL/ANhJ/hY/6ktW3Wh3xDjbLLyYIjNKFDMMgioD0yY95sbDyNS8J4vzs1ZGiljIDxtYkX6EEbMp7j5Gq2TWrpNVM81xFOEKyWJUFFxKtYdnuI8bmpeDOZtTLqVUrEY0jQsCpfEsxax3xu1ge+xrEyu+/SmoOPo2qk0xBV0AKk9HuoJt5i428DemNDxDmPMuNuVIEvfr2Fa/l7Vvwqll4Vz5tWASkiyRPE/6rCJbHzHcR3gmpfRKZ3OpaRCjmcZL4ERRg2PepIuD4Gkyu9UT6Tjc0krKun+zWVozJzB902Jwtf8ACp+K8WaN0jii5sjhmxyCAKuNyWPfdgLf6VQcIlhXUyB55kkOqktECwRrna4xtv8AGrL0rkgATms8UgDNFKgJKsLbXA3vt2T7QFSZXjbsXsEhZVJUqSASp6i46G21xXlQcJmkeCNpRjIyKXHSxIF9u7fuorrOkKcZ9HV1QCySPYG4C4i21v1aopP0V6Uggyaix7sxb5Y2rZ0VLhL2PlHHuOvwmQaPRqoUKHZnGRct3npvt179vCpR6ca4cu7xnONX2jtbK+3XyqD9Imjz15P9mn+9Trwy7RgEHCJFJBuLi5Nj39a81t3Wm9087errNLMVHLDubLYdm5+70ptImYAiViCLggLvf8tVus0UkkMEKWAOJdmGSgIAQCtxe7AC3hel9DwuYGKJy/Li5gyRigYfZmLYNew7S2/+fOu+79IuJbqVDTMCzYrsu5sTb2fAGvVQklRMbra4stxfpfs+VUUXDpHEayLNmJgZWL9k9mXeMhuyu42FtiPCozodQVQyCZghhJCvZjZZA3Rhc3KE+NTlfoaT1d/et8l+mj1d/et8l+ms2NLqvtL84nLthTYMvNB+yYvs3LuLALtfvsa7m0koZmjTUbxR4Xc7YOxdWu/tFbW69evWnL+DQ+rv71vkv00erv71vkv01T6XSzSSgyc1I8pWAzt96Hlg4npYPt8b116NwzqW5xkvYZZeyWu1yhzOxFtgFFgNr3qy+eg7BqVd2jXUEuntABbj/L47eVSJuzKJmLJbIWXa4uPu+FZ/guj1KanNo2VXLcy+JCkliREMtoicSW6lgPHZ3VcOlbUMQHEbyR5FWxuoikB3BvbIrUmV10Lj1d/et8l+mvDA3vW+S/TWZ9R1IDG0vMaCIXz27JPMFsgA5W1j4k7jrTmg0ExZc2mwVGIuxXtcy6hgHJNl8SdutJlv4FzHGWAZZSQQCCAtiD0I7NJ6fgxSSSZp3ZnAFyFsqrchQMfEk3qt0+n1OUeQmzHJs2Y5YUKnNEgvu18+43utjVlwnROsBzLmRlOQdi2+9rb2GxHSrLv4Hmi4pHKwVNQxJFwCgXIeK5IMh8Kf9Xf3rfJfpqi0sE0kemj5TRmAIWd8diiWsoBJNzsfK9JrpdUId+eXDISt7BmCtl2xLlixtuLAEL2bXFZmV+hpo0LXxmJsSDYLsR1Hs9a79Xf3rfJfprMa+WQTKsjyKokZmILWRTMMCcDuGAZQDsLGnOFrNCVMglYOihgWys5lIvudgEO9u4VZl50La/b5fObPHK1l6Xtf2fGpfV3963yX6aqeL6GVp8kDAFIlLKbH/wA4Li97+xeoYNNMsiCQTNGrMExfoeacTJ2rsvLxte+wa4uau/PQvPV3963yX6aKkglyUEqVv3N1HxsbUVvSJKKKKor00EbyyF40Y3UXZQT7C95FMpoIx0jQfBR/xXmnU5yebC37i0xUkHgFe0UVQUUUUBRRRQFFFFAUUUUBRRRQFFFFAUUUUEE2ijdgzIrMvskqCR8CelT0UUBRRRQFFFFB/9k=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78962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10</xdr:col>
      <xdr:colOff>95250</xdr:colOff>
      <xdr:row>38</xdr:row>
      <xdr:rowOff>114300</xdr:rowOff>
    </xdr:to>
    <xdr:sp macro="" textlink="">
      <xdr:nvSpPr>
        <xdr:cNvPr id="14" name="AutoShape 20" descr="data:image/jpeg;base64,/9j/4AAQSkZJRgABAQAAAQABAAD/2wCEAAkGBxQHBhUUBxQUFhUWGBcYGBgYGBogIBoeIBwdHxsaGCAcHCkgIRooHxkcIzEhJSktLi4uGR8zODMsNygtLisBCgoKDg0OGxAQGzQlICYsMC8vNywvLCwvNCwsNzgsLCwsLCwsLCwsLC4vLCwsLCwtLCwsLCwsLCwsLCwsLCwsLP/AABEIAJoBRwMBEQACEQEDEQH/xAAcAAEAAwEBAQEBAAAAAAAAAAAABQYHBAMCAQj/xABJEAACAQMBBAQGDQoGAwEAAAAAAQIDBBEFBhIhMQdBUWFxc4GhsbIVFhciMjQ1NlJykZLSExQjM0JUg7PB0VNigpOi8GPC8ST/xAAaAQEAAgMBAAAAAAAAAAAAAAAAAwQBAgUG/8QAMhEBAAIBAgIHBwQDAQEAAAAAAAECAwQRBTESEyEyQVFxFTOBkbHB0UJSofAiNGEU8f/aAAwDAQACEQMRAD8A3EAAAAAAAAAAAAAAAAAAAAAAAAAAAAAAAAAAAAAAAAAAAAAAAAAAAAAAAAAAAAAAAAAAAAAAAAAAAAAAAAAAAAAAAAAAAAAAAAAAAAAAAAAAAAAAAAAAAAAAAAAAAAAAAAAAAAAAAAAAAAAAAAAAAAAAAAAAAAAAAAAAAAAAAAAAAAAAAAAAAAAAAAAAAAAAAAAAAADlv9QpadS3r6pCC6t5pZ8Ha/AZiJnkjyZaY43vOyGltzYxlh1v+FT8Jv1N/JVniWmj9X8T+HfY7Q2t/LFrXpt9jlh/Y8M1mlo5wmx6rDfu2hKGqwhqm1VnTqNTrwTTaa48GufUb9XbyVp1mCJ2m0JKyu4X1sqlpJShLOJLrw8PzpmsxMTtKal63r0qzvCOrbU2lCs41a8FKLaa48GuDXI26FvJDOswRO02h8e22y/eKfn/ALDq7eTH/t0/74PbbZfvFPz/ANh1dvI/9un/AHwlLK8hf2yqWclKDzhrrw8Pzo1mJjslPS9b16VZ3hH19p7S3ryhXrwUotxaeeDXBrkZilp8EVtXhrO02jd6WGv22o3G5ZVoTlhvCzyXMTS0c4Zx6nFkno1tEykzVOAQstrLOMmpXFPK4df9jfq7eStOswR+uHXpus0NUm1p9SM3FZeM8DE1mOaTHnx5J2pO791LWKGluK1CpGG9ndznjjGfSjEVmeRkz48ffnZxe22y/eKfn/sbdXbyRf8At0/74PbdZfvFPz/2HV28j/26f98OvTtbt9TrONhVjOSWWlnlyzy7zE1mOaTHqMWSdqW3fupaxQ0uUVqFSMN7OM5445+kxFZnkzkz48ffnZ5WW0Vtf3KhaVoSm84iubxxePIZmlo7ZhrTVYb26NbRMpQ1TuLUtWo6Wo+yFSMN7OM9eOfpMxWZ5IsmbHj787PLT9dt9Sr7ljVjOWM4WeXby70ZmkxzhjHqMWSdqW3lIt7qzI1TIO72ws7SeKteLf8AlUpeeKaN4x2nwVL6/T0nabfLt+j5t9srK4liFeK+spR88kkZnFaPBivENPblb7fVN29xG5p71tKMovri019qI5jZarato3rO70DYAAAAAAAAAAAHLql4tO06pVqcVCMpY7cLl5TNY3nZHlyRjpN58IYVqmo1NUvZVL2TlJ/Yl1KPYl2F+tYrG0PHZs18t5vee1NW2w15cWynGmllZSlJJvydXgeDSc1YlcpwzUWr0tnDW2auba7hC8ozjvyjFPGY8Xj4UcrzmesrMdkoZ0Watorau28two01RoqNPlFJLwLgii9dEREbQwLVPlOr4yfrM6FeUPGZ/e29Za90ffNCh/E/mTKebvy9Lwz/AFa/H6yyfX/l2v42p6zLlO7Dzep99f1l76fszdalaqpY0nKDyk96C5PD5yT5ms5KxO0pMWizZa9Kld4+Dp9pd9+7v79P8Rjraebf2bqf2/zH5adsVY1NO2bp072O7OO/lZTxmcmuTa5Mq5Jibbw9DocVseCtbxtPb9WS7T/OO48dU9ZlzH3YeZ1nv7+svLQ9RelatTqxz7ySbS648pL7GzN69KNmunzTiyxfybzCaqQThxTWUznvZRO6I2u1P2J2fqzi8Sa3YfWlwX2c/Ib469K2ytrM3VYbW+TDy+8gvvRL8fr/AFI+llfUcodrg3ev6Q9Olz9dbeCr6YGNP4tuNfo+P2UrTNMq6tcOGnQ35JbzWUuGUs8WutontaK9suRhw3zW6NI3lJ+0u+/d39+n+I062nmsezdT+3+Y/K1dHmgXGk6rUlqNJwi6eE96L470Xjg32EWa9bR2OlwzS5cOSZvG3Z/xzdLnxm3+rU9MTOn8WnGudPj9lDtq8rW4jOg8Si0011NcixMbxs4tLzS0WrzhuGzOsx13SY1YcJcpx+jJc14OtdzRRvXozs9fpdRGfHF4+PqqfS5+ot/DU9ESXT85czjPdp8UR0WfOSXipetA3z91V4R7+fSfs6ekzXZ1b/8ANqDahBJzx+1J8Un3JY4dr7kYwU7Okl4rqrTfqqz2RzVjRdAr63J+x8MqPwpNpJeV9fciW14rzc7T6XLn7kO292LvLOLcqLkl1wal5k97zGsZaymycN1FP07+n93XTot092ulVZ1ouMp1McVh4iv7uRDnneXW4TimmOZmNpmfp/ZXUgdUAAAAAAAAAAAEZtNaSvtn61OgsylB4Xa1xS8uMG1J2tEoNVSb4bVjnswn4L4l943lLRtD6R1uKOtQeeX5SHX3yj1eTPgRWtg/a72n4vHLLHxj8Lxp2pUtTo71hUjNdeHy8K5p+EgmsxzdfHlpljek7uswkfz/AKp8p1fGT9ZnQryh4rP723rLXuj75oUP4n8yZTzd+XpuGf6tfj9ZZPr/AMu1/G1PWZcp3Yeb1Pvr+srxsXtXa6Vs/ClezamnNtbknzk2uKWCvkx2m28OxoddgxYIree3t8JTnt9sf8WX+3P8Jp1N/Jc9p6b938SsFndRvbSNS3eYzSlF4xwfLmRzG07LtLxesWrylh+0/wA47jx1T1mXsfdh5DWe/v6yjZRcUt5c1ld//cGyvMTDYejzU/ZDZyMZv31L9G/Avg/8cLyMp5q7Wep4bm6zBEeMdn4VrpW1L8peU6EHwgt+XhfCK8iy/wDUSYK9m6hxjNvauOPDtUNxaim1z5d5YcXaea+dEvx+v9SPpZBqOUO1wbvX9IenS5+utvBV9MDGn8W3Gv0fH7IPYHV6WjaxKeoScYum4ppN8d6L6l2JkmWs2rtClw3PTDlm152jb8L97fbH/Fl/tz/CV+pv5O37T037v4n8JLRdfoa25ex0nLcxvZjJYznHNdzNLUmvNPg1WLNv1c77KV0ufGLf6tT0xJ9P4uVxrnT4/ZQoUZTpSlFNqON59meWSxu4kVmYmY5Qntitf9gtWX5V/oqmIz7uyfk9GSPLTpQu6DVdRk7eU8/ys3S0963tt3tqeiJFp+cuhxnu0+KJ6LPnJLxUvWgb5+6q8I9/PpP2cnSLZytdp5yqL3tRRlF9vBJryNegzhneqPimOa6iZnxeWym1U9nZSjGKnTk8yjyeeWYvwdT7Oozkxxdro9dbT7xtvEtJ0ba+11dpUp7k3+xPg/I+T8jK1sVqu/g1+HN2RO0+Up8jXAAAAAAAAAAAAAAFX2i2IoaxUc6WaVV85RXCT7ZR7e9YZLTLNXP1PDsWb/KOyWfa1sdc6RFynDfgv24cceFc14cY7yxXLWziZ+H5sXbtvH/ERp9/U027VSyk4yXWuvufau43tWJjaVXFlvit0qTtLctD1FarpNOtFY345a7HykvI00UbV6M7PX4MsZccXjxYbqnynV8ZP1mXq8oeQz+9t6y17o++aFD+J/MmU83fl6bhn+rX4/WWT6/8u1/G1PWZcp3Yeb1Pvr+spLR9jrjWLBVbT8nuttLek0+Dw+ruNLZYrO0rGDh2XNSL122dvudXn/h++/wmvX1TeyM/nH9+DTNCtJWGjUqdfG9CEYvHLKXUVrTvMy7+npOPFWs84hjG0/zjuPHVPWZdx92HlNZ7+/rKS1PTN/Yu1uKa+C6lOfgdSbj58r/UjWtv85hYy4d9Jjyx4bxPznZ0dG2rLT9acKzxCrF57E4pyTfk3l5UYzV3ru34Vn6vLNZ5TH0V7Wb96pqtSrP9uTa8HKK8iSRJWOjGylqMs5ctr+cpjbHTvYmja0muKo5l9Zybl53jyEeO3SmZW9fi6quOn/P5TPRL8fr/AFI+lmuo5Qs8G71/SHp0ufrrbwVfTAxp/Ftxr9Hx+yn6FotTXbt07Hd3lFye88LCaXY+PFE17xWN5crTae+e3Rp5bp33Orzto/ff4SPr6rvsjP5x/fgtmwOzlbQJ1vz/AHPf7mN1t8t7OeC7URZckW22dLh2jyafpdPbt25IXpc+MW/1anpib6fxVeNc6fH7OLo1s4ahcXNO5WYzpJNf6urv6zbNO20wh4Vjrkm9bcphW9c0uejanOlcfsvg/pRfKS/7zyuolpbpRu5+owWw5JpP9h7X+sO/0SjRr5bouST7YtLC8mMeDBiK7WmW+TUTkw1pPOv0TnRZ85JeKl60CPP3VvhHv59J+zStX0ilrNruX8FJdT64vti+platprO8O/mwUzV6N43Z7rHRxVoZlpM1UX0ZYUvt+C/MWK548XEz8IvXtxzv68/78lMu7WdnXcLuEoSXNSWH/wDO8niYnk5N8dsc9G0bS0Xoy1+d3vW95JycY70G+LxnDi32LKx5e4rZqRHbDvcK1Vr747zvt2wvxXdkAAAAAAAAAAAHPf3P5nY1KkuUISl9ib/oZiN52aZL9Ck2nwjdT9N6SaFaKWoU5032x99H+j8zJpwT4OXi4vit342/mHfdbe2dK3bpTlN44RUJJvu4pJGsYbbp78T08V3id/gyGrP8pUbwllt4XV3FyHl7TvMy2vYi2dpsrQjV57rl96TkvNIo5J3tL1ugpNNPWJ/u/axvVPlOr4yfrMu15Q8rn97b1lr3R980KH8T+ZMp5u/L03DP9Wvx+ssn1/5dr+Nqesy5Tuw83qffX9ZXTY7a+20jQYUrxz305t4i2uMm16Svkx2tbeHX0Ovw4sMUtPam/dBs/pVPuM06m637U0/n/Cb0TWKWt2rqWDbipOLyscUk/wCqNLVms7St4NRTPXpU5cmM7T/OO48dU9Zl3H3YeU1nv7+stD2Z09ar0cqlL9uNVLul+Uk4vyNIrXt0cm7uaTFGXQ9Dz3+rK5J05tSymsprs7UW3nJ3rOyc2H0z2T2jpqSzGH6SXgjyXleER5bbVXOH4etzx5R2/JNdLHyxS8V/7M00/KVvjPfr6PXol+P1/qR9LGo5Q24N3r+kPTpc/XW3gq+mBjT+LbjX6Pj9kDsJrFLRNXlUv21F03FYWeLlF/0ZJlrNq7Qo8Oz0w5Ztfltt9F790Gz+lU+4yv1N3a9qafz/AIdukbXW+sXqpWTm5NN8YtcuZrbHasbymw67Dmt0aT2qp0ufGLf6tT0xJtP4ubxrnT4/Z49E3ypW8WvWM6jlDTg3ft6LNt9s/wCzOmb9sv0tJNx/zR64+HrXf4SLFfoyv8R0vXY9696P7sx8uvLLj0WfOSXipetAgz911eEe/n0n7LXtBtrHQ9b/ACNam5R3Ytyi+Kbzww+D4Y61zIaYulG7p6niNcGXoTG8bPaht5ZVYZlUlHulCWfMmvOJw3bV4np5jvbfBRdvdfp67fQ/MU92mmt5rDllrq54WOvtZPipNY7XH4jqqZ7R0OUOzortnU12c18GFNpvvk1heZ/YYzz/AI7JeD0mcs28o+rVSo9GAAAAAAAAAAADj1ey9ktMqUt7d34uO9jOM9xms7TujzY+spNPNm130b3FJ/8A5Z0prvzF/ZhrzlqM8eLgX4PljuzE/wAOSOwF65cYQXe5r+nEz11UUcK1HlHzWLQOjpW9dT1manjiqcc7uf8AM3xa7sIjvn37IX9NwmKzFss7/wDPBflwXAruyy296PbqveTlCVHEpSazKXJtv6JajNWIedycKzWvNomO2f8Av4XzZXTZ6RoNOjdbrlDezuvK4zk1jKXUyDJaLW3h2dHhthwxS3ON/ruo2qbAXV3qdWpTlRxOc5LMpZw22s+9J65qxGzj5uFZr5LWiY7Znz/Dm9zi7+lQ+9L8Bnr6o/ZGfzj5z+D3OLv6VD70vwDr6nsjP5x85/C77EaLU0HSZU71xcnUc/ettYcYrrS4+9ZBlvFp3h19Bpr6fHNb+e/Z8FU1nYK5vdXq1KMqO7OpOSzKWcNtrPveZNXNWIiHO1HC82TLa8THbP8AfBddk9MnpGg06N04uUd7O68rjJtc0upkGS0WtvDq6PDbDhilucb/AFVDaPYGte6zUqac6ShN72JNppv4XKL68vyk1M0RG0uZquF3yZZtj22n++Sc2F2Yns/TqO9cXUm0luttKK8KXFtv7ER5cnS5LnD9HbTxPS5z5eTl252Vra9fwnZOmlGG695tcct9UX2mcWSKx2o+IaLJqLRNNuyPF97C7L1tAuqkr102pxilutvk+vKQy5ItyZ4fosmnm0327fJ97d7NVtoKlF2LgtxTzvNrnu4xhPsGLJFd92eIaPJqOj0NuzfmqvucXf0qH3pfgJevq5vsjP5x85/B7nF39Kh96X4B19T2Rn84+c/hNbH7HV9F1tVbt0nFRkveybfFd8UaZMsWjaFzQ8Py4MvTtttt4f8Ax37d7M1toK1J2LgtxTT3m1z3cYwn2GuLJFd903ENHk1HR6G3Zvzeew2y1bQL2pK9dNqUVFbrb45zxykMuSLR2McP0WTT2mb7dvkuZC6jO9pdgKl3qsqmkunGE/fOMm1iXXjCfB8/KyzTNERtLh6vhdr5Jtj22nz83XsTsjX0LV3UvHTcXTlH3rbeW4vriuHA1y5YtG0JNBoMmDJ0rbbbbdn/AMfm1Ww1TV9TnWtq0cyx72SfDCS4NZ7OwY80VjaYZ1nDbZsk5K2+atVOj+8hL3sacu9TX9cEvXVc+eFaiPL5uqw6OLitNfns6dOPXh7z+xcPOYnPHgkx8IyzP+cxH8tE0LRqWh2P5OyXDnKT5yfayta02neXc0+npgp0aJE1T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2Q==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00112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33</xdr:row>
      <xdr:rowOff>0</xdr:rowOff>
    </xdr:from>
    <xdr:to>
      <xdr:col>13</xdr:col>
      <xdr:colOff>304800</xdr:colOff>
      <xdr:row>34</xdr:row>
      <xdr:rowOff>114300</xdr:rowOff>
    </xdr:to>
    <xdr:sp macro="" textlink="">
      <xdr:nvSpPr>
        <xdr:cNvPr id="16" name="AutoShape 25" descr="data:image/jpeg;base64,/9j/4AAQSkZJRgABAQAAAQABAAD/2wCEAAkGBxMSEhUUExQVFRUVFhgbGRcYFBgYGBwbGhgaHh0cHRgYHCggGh8nGxcUITUiJikrLi4uGB82ODMsNyguLysBCgoKDg0OGxAQGy0kICYsLCwuNDAsLC0sLCw0LSw0LCw0LCwvLCwsLCwsLCwsLCwsLCwsLCwsLCwsLCwsLCwsLP/AABEIAJQBVAMBEQACEQEDEQH/xAAbAAEAAgMBAQAAAAAAAAAAAAAABQYDBAcCAf/EAEwQAAEDAgQCBwQFBgsHBQAAAAEAAgMEEQUSITEGQQcTIlFhcYEUMpGhI0JyscEzYnOCkrIVNENSU1STorPR8RckNcLS0/AlRGN0g//EABkBAQADAQEAAAAAAAAAAAAAAAACAwQBBf/EADQRAAICAQIDBAcJAQEBAAAAAAABAgMRBDESIUETUYHwIiMzYXGh0QUUMkJSkbHB4fEkFf/aAAwDAQACEQMRAD8A7igCAIAgCAIAgCAIAgCAIAgCAIAgCApnHmPuiLIYnWfcPcRysbtHqRcjuA71t0lKlmUttii6eOSLJgmJNqYWSt5jtDucNx8flZZra3CTiy2EuJZN9VkggPjnAAkmwG5QHPIeMD7cZCT1DuxbkG30fbvvr5Ehek9L6rHXf/DKrfTz0OgSVDG2zOaL7XIF15yTexpbSPbXA6g38lw6fUAQBAEAQBAEAQBAEAQBAEAQBAEAQBAEAQBAEAQBAEAQBAEAQBAEAQBAEB5kJsbC5toL2ufNEDimITvfK90nvlxzeBvt6bei9yCSiktjz223zJ/gTGepm6tx+jlIHk/kfXb4dyz6qrjjxLdFtM8PBY62uxV0r2Q00DGNcQJZJC4OHIgNII08Pis0YaZRTlJt9yR2Ur3JqMV8Wz1Hg2Iv1mrwwfzYYGD4PeLo7aF+GGfizqruf4p/sjU4opJKWjc1ss03WPAkklfmIbbYAABrSdNBz8VOiUbLMtJY2wJxcIbt/E58vQM50rgLGOti6p5+kiGneWcvht8F5mrq4ZcS2f8AJrpnlYLWshcEAQBAEAQBAEAQBAEAQBAEAQBAEAQBAEAQBAEAQBAEAQBAEAQBAEAQGOeZrGlz3BrQLlziAAPEnZdSbeEcbSWWU3EOkKN0jYKOMzyvcGtcezHc+PvOA3OgFua3Q0LUeKx4XzMktYnLhrWX8jW4j4okjqI2sdm6gjrLaNe+1nC1zYAEjnYk9y7Tp1KDb67e4nOxqS9xqcb4e0llXFrHMBmtydbQ+o+YPep6Wb51y3RG2P5l1KotZSdY4Pxn2mAZj9JHZr/Hud6j5grydRV2c+WzNtU+JEvWVTYmOkebNYCT6fiqYxcnhE28LLKNw7j/ALTNNDUasqb5RfRptbKO7sgeo7yt11PZxUobozwnxNqXUquLYe6nlfE7dp0PeOR9Qtdc1OKkimUeF4GE4g6nlZK3dp1HeDuPUfglkFOLixGXC8nY6SpbKxr2G7XAEHwK8WUXF4ZuTysozLh0IAgCAIAgCAIAgCAIAgCAIAgCAIAgCAIAgCAIAgCAIAgCAIAgCAi+I8dioojJIfBrB7zndw/E8lbTTK2XDEqttjXHLOKcRcST1r7yuswHsxt9xvp9Y+J18tl7tNEKl6O/eePbdKx+l+xduGeF5KKmkq3NvUdWcjP6MHcnvdbW3LUc1gv1EbZqtfhz+/8Ahuo07rjxvf8AgqhN9TrfmtZEt3BlW2aOSilPZeCY/A7kDxv2h5FY9TFxatj03L6nlcDKxXUjoZHRvFnMNj+BHgRY+q1xkpJSRS1h4ZvcM4uaWdr/AKh7Lx+aefmN/wDVV31dpDHUlXPheSz9JFa/LFG38k/tFwOjiNh5C9/HTuWXRQWW3uXXt8kURjyCCDYgggjcEbFb9zMXTG2Cvo21TB9LCLSAdw974e8PAlYan2NnA9nsaJ+nHiW5SVuM5d+jvGbE0zzobuj8/rN9d/j3rDrKvzrxNFE/ysvy880hAEAQBAEAQBAEAQBAEAQBAEAQBAEAQBAEAQBAEAQBAEAQBAEAQHFek6vdJXPYfdhDWtHm0OJ8yXD9kL3NDBRqT7zx9ZNyta7iF4aLPa6frPc65l77e8LX8L2v4K+/PZyxvhlNWO0jnvR0qXihzMRc2S7YQeqLTsNff+J/ZK8tadOnK33/AM89T1u1xPnsV/i3B/ZpyAPo33czwHNvoflZaNPb2kOe5VZDhZEQTOY5r2mzmkEHuIVzSawyCeC38Uwtq6aOtjHaAyygcv8AQ/Ig8ljobrm6n4F1i4o8aKYtpQXTh+QVtI+kefpIxmiJ7ht8Ccp8HBYrk6rFYtnuaIenHhZTpYy0lrhZzSQQeRGhC2p5WUUE5wZi/s8+Vx+jls119gfqu+dvIlZ9TVxxyt0WVT4WYeK8H9mnLQPo39pnlzb6HTyspUW9pDPU5ZDhZEwyuY4OabOaQQe4jZXNJrDIJ4Ow4DigqYWyDQnRw7nDcfj5ELxba3XJxN0JcSySKrJBAEAQBAEAQBAEAQBAEAQBAEAQBAEAQBAEAQBAEAQBAEAQBAEBy/pU4cfn9rjBLSAJQN2kaB/lawPdYd+nq6C9Y7N+B5utpee0Xic4XpnnltosbhqWtjq3dXK0Brai1w4DYSga+Gf4+OOVMq3mvmu76fQ213xksWb9/wBfqXr+C5Kqh6qTK6SLWKVrg5jwB2SHDvF2m/gVg7SNdvEtnuu43cLlDBzsi2h0I5L0TKWTgjFBHIYZNYp+yQdg46D0I7J9O5ZtVXxR4lui2qWHh7Mi8fws007oztuw97Tt+I8wVbVZ2kVIjOPC8GDDK50ErJWbsN7d45j1FwpTgpxcWcjLheUWPjWha9rKyHVkoGfwdyJ7tsp8R4rNpptN1S3RbbFP00VJaygvNGf4RoTGdaiD3Sdzpp8QC0+IusMvUW8XRmheshjqijkLcZyxcEYz1E+Rx+jlsD3B31XfgfPwWbVVcccrdFtU+F4OpLyjYEAQBAEAQBAEAQBAEAQBAEAQBAEAQBAEAQBAEAQBAEAQBAEAQHwi+hQFD4k6NopSX0zhC87sI+jJ8Las9LjwC9CnXyjynz/n/TDbolLnDl/BzrGOHaqlv10Tg0fXAzM/aGg9bL06767Pwv6mCymcPxIw4TjU9MbwSuZ4A3afNpu0/BdsqhZ+JZIwslD8LJxvFscp/wB6pI3k7yROMT/MjVrj8FQ9K4+zk18eZoWqz+OOfhyNiOXD5PdqJYD3TRZv70WgUGr47xT+D+paran1a+KLVirYq2mjDainkqY9i2VozDY3BsQSLHzCyV8VU3mLUX7jQ3GyPJpsrc3DNW3eB5+zZ37pK1LUVvqV9nLuJ/hBr8slHURSNjlBylzHNseYuRp3jxHis2oxlWQayi2rP4ZIqWKUToJXRP3ad+8ciPMWK2QmpxUkUSXC8M2OH8WNNO2QHTZ472nf/MeICjbX2keE7CfC8kvx1hYZI2ojsYp9bjbMRf8AvDX4qnS2Nrge6LLo4fEupV7rWUnU+Csa9ogyuN5IrNd3kfVd6jTzBXk6mrgllbM2VT4kWJZi0IAgCAIAgCAIAgCAIAgCAIAgCAIAgCAIAgCAIAgCAIAgCAIAgCAICExLhKinuXwMufrNGR3xZa/qr4am2G0imenrnuiuVvRbTu/JTSx+Dg14/A/Nao/aM1+JJmeWhg9m0QlV0WVA/JzQv+0Hs+4OV8ftGt7pr5/Qpehmtmv4+pF1HR3Xt/kmP+zI3/nsrVrqX1x4FT0dvdnxNePhXEovchmZ+jeB+45Sepolu0/iRVF0dk14/wCm1EMZZt7b69Y/966g/ur/AEk0tSu82WYpjY5VJ86Zp++NRdekfd+/+klPVe/9v8MzcUxk7wOd50jf+kKPZ6X9XzJdpqe75G02vxtzcvszS3udDGB8HOAUeDSJ54vmyXHqn+X5f6ZoabGXf+2pm+LmQ/g4lRctKvzP5nV96fRfL6knSYbjF/ylHF35Y7n4BlvmqpWaXuky2MdT3xRKQYPiB/KYhbwjpoh83X+5VO2npX+7ZYq7es/2SJKnwgj36iok83hn+E1qqlantFLz78lihjdt+fcSEcYaLC/qST8SbqtvJNLB7XDoQBAEAQBAEAQBAEAQBAEAQBAEAQBAEAQBAEAQBAEAQBAEAQBAEAQBAEAQBAEAQBAEAQBAEAQBAEAQBAEAQBAEAQBAEAQBAEAQBAEAQBAEAQBAEAQBAEAQBAEAQBAEAQBAEAQBAEAQBAEAQBAEAQBAEAQBAEAQBAEAQBAEAQBAEAQBAEAQBAEAQBAEAQBAEAQBAEAQBAEAQBAEAQBAEAQBAEAQBAEAQBAEAQBAEAQBAEBT+GuJ5pK2ekqRGHR3yFrS24aed3HdrmOHqtt+nhGqNkOu5kpvk7JVz6FwWI1lb474jdQwB0YaZXvDWBwJHe4kAgnQW83BatJQrp4exn1NzqhlbktS1LmU7ZKksY4Rh0hGjWm13bk6DZUyinPEO/kWqTUMz8SlycaVdXI5mHU92tNjLIPnqQ1vkST4BblpKqlm6XgjH95sseKl4s9vdj0Yz/QS2+oA2/yyn4FcX3OXLmvPidf3pc+T8+BJ8K8asqnmCZhgqBfsG9nEb2vqDzyn56qrUaR1rii8xLKdUpvhksMycdYvVUkbZoGxvjBtIHNcSLnQ3DhpfTbchc0tVdsuGec9DupssrXFHbqTWC4myphZNH7rxe3MHm0+INwqLa3XJxZdXNTipIw8S40yjp3zO1I0a3+c87N/E+AK7RU7ZqKI3WquLkzU4Mr6mopxNUhjc+sbWNI7H843cd9x4W71PUwrhPhh03I6ec5w4p+Bq8e8Tuoo4+qDXSyO0DgSA0DtGwIJ1LR6+CnpNOrW+LZEdTe6kuHdkhwhjftlKyU2D9WvA2Dm727gRYjwcFXqKeyscenQnRb2kFImVQXFe4s4tioQAQZJXDsxg2Pddx+qL6bEnkFp0+mlc+5d5nv1EaveyAjq8cqBnYyGnadg4AG3iHZj8QFocdJDk2358ClS1U+aSRgm4nxOhcPbIGyRkgZ2Cx17nN0v3AgXUlp9PcvVywyLvvqfrFle46HBJma11i3MAbOFnC42I5Fea1h4N6eUc9HFeJS1NRDTQwyCCV7dQQcoe5rSSZACezyXpfdqIwjKbayl/HwMH3i6U5Rgk8Pz1Nj+FMd/qsHy/wC8o9no/wBT8+BLj1X6V58Sy8L1FW+NxrI2RyB5DQ21i3K3XRztb5ufJZb41KS7N5RopdjXrFhlUl4rxKSqqIKaKGTqXuGoIOUOsCSZACfJa1pqI1xnNtZ89xld9znKMEnjz3nufiTF4AXzUUbmDVxZe4Hm17redlxafTT5Rnz8+5HXdqI85Q5efiWnhjiGOuh6yMFpBs9h3afPmCNQf9FkvolTLhZqpujbHKJhUlpEcT49HRQGV4zG+VjAbFzjyvyFgST3DnsrqKXbPhRVdaqo8TKnTVuN1LRLG2GFjhdrXAAkcveDj8bLZKGkrfC8tmVS1U1xLCJPhXHK587qarp7Frb9a0WaO6+pDr2Ni08ttyKr6aVDjrl4FlNtrlwWR8S0V9bHBG6SVwaxguSf/NTysskIOb4Y7mmUlFZZRBxdX1rnCgpw2MG3WSW+8kNB/NGYr0PutNS9bLn3Lz9DF94ttfqo8u9+fqe5JsdhGcthnA3a0NJ+Ayk+l1xLRz5c158Treqjz5Pz4E1wlxjHW3YWmKdvvRk723LTYXtzBAI+ao1GllVz3XeW0amNvLZklxNiDqelmmZYujbcZgSL3G4BCqogp2KL6lt03CDkuhTcP4hxmeNssVNA5jtjtextsZb7grdOjSwfDKTz59xjjdqZLKisefeZ4+OammkazEKXqmu/lGXsPG13BwHOzrjuUXo67FmmWTq1U4PFscFtx7EDDSzTR5SWROe2+rTYXGx1Cx1QUrFF9Wa7Z8MHJdxSsN4jxiojEsVPA9jr2O17Eg6GUHcFbp0aWD4ZSefPuMcLtTNZiljz7zKeOaule0V9JkY42zsv8tXBx8MwK59zqsXqp5fn4HfvVkH62OC9+0h0XWMIc0szNPIi1wV5/C1LDN2crKK/0f8AEEtbTvkmDA5shaMgIFsjTzJ1u4rTrKI0zUY9xn0t0rYNyNHiTi+YVHslDEJZx7zjq1ul7WuNgRckgDbVTp0sXDtLXhELtRLj7OtZZo1FRjsDTK4QytaLljWtJA56NDSfQlWRjo5vhWUQb1UVl4ZcuHsRfUU7JZInQucL5D9452O+oBWK6ChNxTya6pucVJrBSekFhpK2mr2jQkNfb83f1MZeP1Vu0b7WqVT8PPxMeq9XZG1efKOixvDgCDcEAg94K8xrB6BzzEv9/wAZji3ipBmd3ZgQT/f6tv6pXpw9TpXLrLz9Tz5+t1Cj0j5+hk6Vqx7vZ6SM2M7wT49prWA+GZ1/1Qo6CKXFY+h3Wyb4a11Lpg+GR00LIYxZrR6k83HvJOqw2WSsk5SNlcFCKijdUCZz7pUwrK2Oti7EsT2hzhuRfsu82usPJ3kvR0FmW6pbMwa2vCVkd0XDDpm1dKxz2gtniBc07dpuo+ZCxzTqsaXRmuDVkE31RRuHJnYVXOo5SeonN4nna50afW2Q+IadlvuS1FKsjut/PzMVTdFrrez28/I8zE4xiGUa0dNueTzf/mIsPzWk80X/AJac/ml8v+fyH/6bcflXz8/x8TpbWgCw0A2C8s9E55g3/qGLSTnWGlGVncTqAfG56x37K9Kz1GnUOst/P7fMwV+uvcui8/X5HnhB3sOJT0R0jlOaLu2zNt+pdvnGu6j11EbVut/Pnc5R6q6VfR7efOx0SR4aCTsASfReYlk9A5t0eUvttVPXzDMQ+0YOoaSLj9lmQDz716msl2VcaY+Pn3s87Sx7Wbtl4efgdLK8s9EwOqYzu9h/WHJS4ZdxzKMzHAi4II7wonTm/BNbHFiGImSRkYMz7Z3Bt/ppNrnVepqoSlTXhZ5f0jztPJRtsy+v9svP8OUv9Yg/tmf5rz+xs/S/2N3aw71+5uU9QyRocxzXtOzmkOGniNFBxaeGSTTWUc+4NkDcVxDMQO0/c2/lV6OpTenrx55GHTvF8/PUumI43TwMLpZYwANswJPgGjVx8AsMKZzeIo1zthBZkymdEMDrVMti2N72ho5dnMTbyDmhbvtFr0Y9UZNCn6Uuh0ReabygdL9K90EMgF2xvOfuGYCxPhcW/WC9H7OklNx70YddF8KfcyyYBxRTVTW9XI0PsLxOIa8HuynceIuFlu09lb5rl3miq+Fi5PwJtUFxznpIldUVdLQNJDXlrnW/OcQD+q1rz6henokoVytZ5+rbnZGpF/oaNkMbY42hrGCwA/8ANT4rzpScnxPc3RiorCM6iSObdJlF7NNBXwjK8SAPtpmcAS0nza17T3iy9PQz7SMqZbYPO1keCStjv5/4WbjKYPwyZ42fCHDyNiPvWXTLF8V7zTqHmmT9xj6P6hgw+AFzQcrtC4fz3Luri+2kNM12SIPpWxaB1O2BrmvlMjXBrSHFoAOptsTe1ud1o0Fc1NyfJYKNbZFx4epNYrA6PB3sf7zKPK7zEdiqK5KWpTX6v7Lppx07T/T/AEY+jeoY3D4QXNBvJoXAfyjl3Wpu5+H8HNI12S8f5NDpQxqnNI6ESMfK5zCGtIcW5XAlxt7ugI8b+as0NU+04scivWWQ7PhzzJ/h2mfFh8THghzYNQdx2b2Plt6LPdJSubXeaKYuNST7iv8AQ5/E5P05/wAONaPtL2q+H9sz/Z/s38f6REYZiLcPxaq9pu1spfZ9ibB787TprlI0JGxb4G1063fp48HT6FUJqm+XH1Om0lZHK3NG9r2nm1wcPiF5coyi8SWD0oyUllMzqJ0g+NMJ9qo5YwLvAzs+03UD11b+sr9Nb2diZTqK+0raIHg3iYNwp0j9XUrS0jvsPox6gtb5grRqdO3qOFfm8so0967DL6eUe+ivDi2CSpk1kqXk3O5aCdfVxefgmvsTmoLZDRQxFze7I7pN+irKGod7jHtv/wDnI1/3X+Cs0PpVzgt/8Iaz0bIS6f6jo7XAgEag7FeYegfUBTelasayhLCdZXsAH2XB5Pwb8wtugi3bnuRj1skqsd5N8JUxjoqdjhZwiZcdxIuR6XVGokpWya7y+iLjXFPuIXpUoWPonSOHbic0tP2nNa4eRB28B3K/QTatwupTrYp1ZfQ3+j+hZFQwlgsZGCRx5lzhr+AHgAq9XNyueenInpYqNSx15nzj7GfZaN7mm0kn0bO+7hqfRuY+gTSVdpak9lzY1NnBW2t9ip8EcV0NFStjc5/WOJc+0biLnQC/OzQ0ei2arTXW2cS26czLp9RVVDDfP4EdxxxLTVEkFRSud10LubC24BzN1O9nX0/OKt0unshGULNmV6i+E2pQ3R1ClqW1VMHs2mi08MzdvMG49F5MouueH0Z6cZKcMrqil9D1QBHPA7R7JA4jnYtDT8Cw/ELd9orMozW2DFoHiLi98+f4OhSMzAg7EEfFeang9A5pxR0fUlNSSzRmUujaCMzmke8BrZg716tGusssUXjmebdo64QckWzo/wD+H0/2T++5Y9X7aRr03solK4d4fgrK/EGztLgyaQts4t1M0l9jrsFuuvnVTW49Uv4RiqpjZbNS7/7Zaf8AZxh/9G/+1f8A5rJ9/u7/AJI0/cqe75ssOEYZHTRNhiBDG3sCSTqSTqddyVmsslZLiluaK4RhHhjscxw3h2GuxKuZMXgMke4ZSAb9YRzBXqzvlTRBx88jzo0xtumpGrWcO09DiEcdQ0vpZfccXFtth2i218rrX8HAqcb53Utw/EiEqYVXJSXos6/TU7I2BkbQ1jRYNaLADwAXiyk5PLPWSSWEZVw6eZGBwIcAQRYgi4I7iDuieOaG5TsX6NqSW5jzQO/N1Zf7DtvJpC3V6+2PKXMx2aKuW3IieG8QqqGubQ1EnWxyDsOJJtcEtIJ1sS0tLTsdvG26Fd1PawWGiqmc6reym85HF7+oxmknfoxzWC52Gr2u+Ae0+q7p/T0s4Lfz9Bf6OojJ7f8AfqdJXlnohAUDpgqwKeKIavfLmA52a1w/ee0L0fs6PpuXRIw6+XoKPvJbianMeEyRndlO1p/VDR+CpolxalP3lty4aGvcVrhXgClqaWKaQyh7wScrmgaOI0uw8gFqv1tldjisYRmp0dc4KTLXgvBFHSuD2Rlz27Oe7NY94Hug+NrrHbrLbFhvkaq9LXW8pGzxp/EKr9C/90qOm9tH4olqPZS+DKHwxwFBV0TZi57ZXh9tW5AQ5wbcZb20F9V6F+tnVbw9ORhp0kLK+Lqe+jOgpuukinhHtULiW5iSLA2Nmk5czXa3tsRZc1058KlF+izujhDicZL0kdNrPyb/ALLvuK8qO6PSexSOhz+Jyfpz/hxrf9pe1Xw/tmL7P9m/j/SLbjGCQVTcs8bX22Ozh5OGoWOu6dbzF4NVlULFiSKNi/R++mDp6GeRrmAuyE2cQNbB7bX8nA3716FetVnoWxRino3D0qn5895YeBuJvaqUPlIEjHFjjawdYAh1uVw4et1m1Wn7OzEdtzRpr+0hl7loWQ0nFuIsHmjrZaSK4jqpI3AAdmxcSD4Bri/0avcpthKpWS3in58Tx7apKx1x2bXnwOx0VK2KNkbBZrGhoHgBYLxZScm5PqevGKikkR/E+BsrYHRO0O7HWvlcNjbnzBHcSrKLnVPiRXdUrI8LKThnElVhYFPWwvfEzRkrNdOQDjZrh3AkELdOivUenU8PuMULrKFw2Ll3knP0o0gH0bJnuOzcrW6+JzfcCql9nW9WkWvX19Ms0MNwWpxOpbU1rOrgZ7kRBFxe9sp1sTYlxtmsBa21k7a9PB11PLe7IQqnfPjsWF3HSF5h6BV+kppOHzWF9Y9v0jVr0Xtl4/wZtX7J+H8m/wAGi1DTX/oWfcq9T7WXxZPT+yj8EVDHWnEMWjp7EwU2r9NCRYv87nIz9pbKsUadz6vz/plsTuvUei8/5+5ev4Gpv6CH+yZ/ksHaz/U/3NvZw7ka+IcO00sT4+pibnaW5mxtBaSNCCBuDqpQvnGSeWRnTCUWsFV6LK17BNRygh0LiW72tezwPAO1/XWvXxTxbHr5Rm0Ums1y6Dijhyop6n26gF3EkyRAXvf3iG/WDtyN76jwUXwnDsrfBnLqZwn2lXijJSdJ8FstRFLFINwAHC/qQ4eoXJfZ094NNHY66G000yO4k45ZWwvpqWCaR0gAvlGmoOjWlxO3Oytp0bqkpzklgrt1Sti4QTeS58GUj4aKCORpa9rTdptcXcTy8CFh1MlK2TWxsoi41pM57hHEDaGurnPikeJJpAMgHKaQ8yO9elZQ7qoJNLCX8IwV29lbNtN5f9ssH+06H+rVHwb/ANSzf/Pl+pGj76v0sn+FuJmVwkyxyR9XlvnA1zX2sfzVnv07pxlp5L6b1bnCaK3wU0jFcQNjbM/l/wDKtOpf/nr89DPp16+fnqWTjPABW0zo9Osb2oyeTgNvIi4Pn4LNpruynnp1L9RT2sMdehF9G+OOmhMEwcJoOz2gQSwaDfmPdPp3q3W0qMuOOzK9Ja5R4ZbouKxGsrfG2LVVNGx9NCJGh30h1JDRbTKNbHUZtbd3NatLXXY2pvHcZ9RZZBJwWe8iIulKkyXcyZrubQGnXwdmA+NvJXP7OtzyaKVr68c8mjw/BPiOINrpIzFDEOwDzsDlAv72ri4u25Ky6UKKeyTy3uQqUrre1awkWzjHhxtdBkuGyNN43HYG2x/NOx9DyWPTXumeenU1X0q2OOpU8N4xqKACDEIJCGaNlbYkgbakhr/MG/eLrZPSwu9Olr4GWGpnSuG1eJvVXShTWtDHLK87NsGi/ibk/AFVx+zrPzNJE3r6/wAqbZr8PYBU1lUK6vGUNsY4iLbat7J91oOtjqTqfGV11dVfZVeLOVVTsn2lngiy8dC9BU2/o/xCy6X20fiaNT7KXwMfR8LYfT307Lv33Lur9tIab2SLEsxeQ3GQvQ1P6F/7qv03tY/FFOo9lL4M0OjVpGHw3FtZN/0jlZrfbPw/ghpPZLx/khekTCpIJY8Rph22FokAG/JriBuCOwfAjuV+jsjOLpns9vPzKdVW4yVsN+vn5FvosSbU0vXMuA+Mmx3BsbtPiDcLFKt12cLNcZqcOJFX6HmkUclwR9Mdxb+TjWv7RfrF8P7Zl0Caree/+keK3jiekqpGVlOWwk/Rlmug55nWD778iO5djo4W1p1y59fPQS1Uq5tWLl0MWMdIzJWOio4pZJZAWglu19LhoJLiPKy7XoHF8VjSSOT1qkuGtZZMcB8NGmpQ2YDrHuL3C98tw0Btx4NF/ElUavUdpZmO2xbpaOzhiW5a1kNQQBAEB8c0HQ6oDFFSRtN2sY094aAfkFJyb3ZxRSMyidCAIAgCAIAgCAIDFNTMf7zGu82g/euqTWzONJ7nqKJrRZrQ0dwAH3I23uEsHtcOhAEAQBAEAQBAEBgNHGTmLGZu/KL/ABspcT2yc4V3GdROhAeXsBFiAR3EXTIMcNKxmrWNb5NA+5dcm92cSS2My4dCAIAgCAIAgCAIDy9gcLEAjuIuETwDxDTsZ7jWt+y0D7l1yb3OJJbGVcOhAEAQBAEAQBAEAQBAEBFcM1756cSPtmL5RoLCzZHNHyaF1rDOJ5JVcOlbqqqqkrJYIZYomxxRPu+Aykl5kHKRtvcHxUuWMsi85wiRw2mq2vvPURSMseyynMZvcWOYyu0tfS3PfRceOh1Z6kmuHSscQcQyQzgRtaYYAx1USCSGyuyty25tGZ58AO9SUcoi2WYFRJERxZiEkFMXxFof1kTQXNzAZ5WMJsCL6OPNSiss5J4RoYlPX0sT53yU9QyMFz2CB0Lso1dld1rxe19CEWHyOc1zLJDIHNDhs4AjyIUSRV6ziSSGtkZIG+ys6prngHNG6UHK5xvbJcZSeWYKajlEc8ycx6rdDTTystmjie5txcXa0kXHmFFc2dexsUUpfGxx3cxpPmQCuHTQdiD/AG4QaZDTOk21zCRrd+6xK7jlk5nmSczrNJHIE/JcOlZ4K4jkqGNZUhrZnRtlYWizZIn7Ftzu09kjyPNTlHGxGMs7klimIvjqqSJtsszpQ+417ERcLG+moUUuTOt8yXXDpXIq+prHONM5kNO1xaJnM6x8habOLG3DWsBBGY3vbZSwluRy3sbNLBWxytDpYp4XHtEs6qRmh1GW7Xi9haw3Tkd5k0onQgCAIAgCAIAgCAIAgCAIAgCAIAgCAIAgCAIAgIDgb+KN/Sz/AOPIpS3Ix2J9RJFQlo5ZMSqOqqHwWp6e5YyN2a7prX6xrrW1271PPokMekT2GUE0ZJkqpJwRoHRxNAPeDGxp+Ki2iSRtV9WyGN8rzZkbS5x8ALlcXM6ymYLiTeokFRTVbn1LnvmApJSO2LBgOXUNjDWjyVjXPkQT5cyX4FxAyU/VPziSnd1bg9pa8tAvG4tdqM0Zaded1GS5nYvkOkAE0ZANiZqex0Nj7RHrY6aJDcS2I3EcOl9ojgrKqaWmnFmjLFGHStN+rkMbAS1zRcWIuWkdy6nyyjmOeGXQC2ygTK3R07JK2vje0OY+Ona5p2ILJAQpdER6sjKyodBTVdFM4uLKaV0Eh3kiDDoTzezQHvFj3ru7TObLBbsL/Ixfo2fuhQZNES7/AIq3/wCk/wDxmKX5SPUm6n3HfZP3KJIqOEYU6bDKJ8RDKiGFj4X8s2UXa7vY4dkj15KbeJMglmKPv8KtqanDngFrhJUtkYfeZI2Bwcw+IPxFjzTGExnLRb52ktcBoSDY+NlAmQfAb2mgp2gWMbAx7ebXs7LwRyOYFSnuRjsYMblqoJIXioDo5aqKPq+paLMe/bPe5sNLosMPKLMokggCAIAgCAIAgCAIAgCAIAgCAIAgCAIAgCAIAgKNT0ssILIqmZjMzyGgQkDM4uOroidyeankjgteC5upbne6R3au5waCe0d8jQNBYaDkos6iCxqjc2qdLHNLE58bGuyiMghpcR77Hfziup8jjXMz4GZutGeolkbY9lwiA8+xGD80YRI4/RtmYyN5OR0rC4C3aDTmym490louFxPB1kmuHSKbQtbWGVpIMkIa9umU5HdlxFr5gHEXvsu55HMcz1xFRNmhyOJA6yJ2lr3ZK1w3B5tCJ4DWT3j2HsngfG+4FrhzTZzXN1a5p5OBAIKJ4Yayjao3ExsJNyWi501Nt9NFw6adFRtbU1EgJvI2IEaW7Ida2niu9DnU1uLsHjqqctkzAt1a9pAc2+hsSDoWkgjmCuxeGGskrRsyxsaNg1o+ACidNI0bfbBLc5hTlltLWMjTfa97jvXc8jnUkJW3aR3grh00uHqQQ00MbSS1kbWgm17Ac7ABdbyziWER1VgUXt8NSMzX2fcAjI49WW5iLe9lNrgjYLueWDmOeSwqJIq/ElD7OH1VO98MjiM7W5TG8295zHtIzae8LHvUk88mRaxzI7hvrK8tfUTPcIXtkaxojazM09kmzMxt3XXXy2OLmXlQJhAEAQBAEAQBAEAQBAEB/9k=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304800</xdr:colOff>
      <xdr:row>41</xdr:row>
      <xdr:rowOff>66675</xdr:rowOff>
    </xdr:to>
    <xdr:sp macro="" textlink="">
      <xdr:nvSpPr>
        <xdr:cNvPr id="18" name="AutoShape 48" descr="data:image/jpeg;base64,/9j/4AAQSkZJRgABAQAAAQABAAD/2wCEAAkGBxMSEBUUExQWFhQSGBgXFRcYFRUYGhgYGhgXGxgYGBwYHCggGholHR8eITEiJikrLi4uGh80ODMsNygtLysBCgoKDg0OGxAQGywmICQuLjUyNC0sLCwvNDcvLDQtLy8vLC4sLCwyLCwsLywsLC4sLCwsLCwwLCwsLCwsLCwsLP/AABEIAIgBcgMBEQACEQEDEQH/xAAcAAEAAgIDAQAAAAAAAAAAAAAABQYEBwECAwj/xABIEAABAwIDAgsDCAcIAgMAAAABAAIDBBEFEiExUQYHExciQVNhcZPTMoGRFCM0cqGxwdFCUmJzgrLhFTM1g5Kis/BDdMPi8f/EABsBAQACAwEBAAAAAAAAAAAAAAAEBQIDBgEH/8QAPxEAAQMCAwQHBgUCBQUBAAAAAQACAwQRBSExEkFRcQYTYYGRobEUIjLB0fAzNEJy4SPSJFKCsvEVFmKSokP/2gAMAwEAAhEDEQA/ANGoiIiIiIiIiIiIiIiIiIiIiIiIiIiIiIiIiIiIiIiIiIiIiIiIiIiIiIiIiIiIiIiIiIiIiIiIiIiIiIiIiIiIiIiIiIiIiIiIiIiIiIiIiIiIiIiIiIiIiIiIiIiIiIiIiIiIiIiIiIiIiIiIiIiIiIiIiIiIiIiIiIiIiIiIiIiIiIiIiIiIiIiIiIi+ju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E5hcN7as8yD0UROYXDe2rPMg9FETmFw3tqzzIPRRFiYjxG0EbQ5stURfW8kPu/wDEqnF6uopIhLEARfO4PdoR92W+CNsjtly8sM4kqCQm8tUAB1SQ7fKUXBsTqK17usDQ0DcDqeZPas6iFsYFlIcwuG9tWeZB6K6BRU5hcN7as8yD0UROYXDe2rPMg9FEXDuIfDRa89XroPnINvkrFz2tsHG18gvQCdFzzC4b21Z5kHorJeJzC4b21Z5kHooicwuG9tWeZB6KInMLhvbVnmQeiiJzC4b21Z5kHooicwuG9tWeZB6KInMLhvbVnmQeiiJzC4b21Z5kHooicwuG9tWeZB6KInMLhvbVnmQeiiJzC4b21Z5kHooicwuG9tWeZB6KItqoiIijqrHqWI5ZKiFrtxkYD8LrWZWDUhS46CqkF2RuI5Fe1DikE391LHJ9R7XfcVk17XaFa5qWaH8RhbzBCy1ktCIi6l4G0j4pdehpK7IvERERERERERERERERERERERERERERERERERFD4jXPbINCGtP+r+i5HFcVqoKpoDS1rT/7fxw4anPSfBAxzDvJ8lKwyBzQ4bCupgmZNGJGaFQnNLTYrutqxREXSWMOaQdhFlrmibLGY36EWWTXFpuFjYZSmNhB2kn8h+fvVbg9CaSEtdqSfoPIX71tqJesdcLMVstCIiIihKxzppcrNjOvqB6zdcZiD58RrOqp9Gb9Bfjf05ZKxiDYY9p+9TMYIAubnrO9dhEHNYA83NszpdV7iCcl2Wa8REXBcEXtka4HZqiEEarlF4iIiIiIiIiIiIvCtq2QxukkcGsYCXE9QC8c4NFytkMT5niNguTotT12P1eLVHyenvFE6/RBI6A2vmI2j9kaaganVVjpZJ3bLch96ruYcPpMJg6+b3nDf28Gj5678hkrZhnFrRxstKHTO6yXOYL/ALLWEWHiT4qSyjjAzzVHUdJayR147NHIHxJB8rLzxXi3p3DNTF8ErdWEPe4X6r5iXDxB0714+jZqzIrKm6SVDTs1AD2nXIA+WXiFSazhliMLTA+UtfC4guLWl+lxlLjo4dd7XOmqiOqJm+6TouiiwbDpiJ2tuHDS5tnvtuPZew4LaHCPg6yvgYyR7mlvSDm22lttQRqNe5WMsIlaAVxtBiL6CVzmAG+WfNaJqqfI97DYljnNJ+qSPwVKRY2X0uOTbaHDeAfFfSa6BfIURERERERERERERERERERERERERERERERERF0mia8WcLhaZ6eOdmxILhZNeWm4WNSUxjJAN2HUb2n8lX0NE+ieY2m8Z04tP0Pru3rbLIJBc6+qzFbLQsGrxNjNB0nbh1eJVNX43T0pLB7zuA+Z/wCVIipnPz0Cjn4rK49Gw8Bc/audkx+tmNogByFz539FMFLG3VccpUH9f4f0Xgnxh+Y2/C3yTZpxwT5fMz2r/wATV5/1bEqY/wBS/wDqb/APmnUQv08isymxhp0eMveNR/RXFH0kikOzONk8dR9R5qPJRuGbc1IP6TdDt6xu7lfv/rR/03a7xw7Pkoo905hIYWsFmiwXlPTx07BHGLBHvLzcr0W9YoiLrIwOBB2EEH3oV60lpBC0Zw44NMoZ2sY4vY9mYZrZhYkEEgAH4KmqIRE6wX0rB8SfXQl7hYg2y0WwuKf/AA//ADZPwU6i/D71ynSX87/pCualrn0RERERERFwXC9ri56kXtja65ReLVvG1jZdI2laeiwB8tutx9hp8B0ve3cq2tkudgLtOjNEGsNS4ZnIct57zl3FTXFPhYjpDOR0p3Gx/YaSAPjc+8LdRMsza4qv6S1RkqRCNGDzOfpYK8KYubREWq+NfAH8u2ojY5wlblkytJs9uwm29th/Cq2siO1tAartujVezqjBI4AtNxc7jr4H1W0IPYb4D7lYjRcW/wCIr53xf6RN+9k/ncqJ/wAR5r6vS/gs/aPRfRivl8mREXF0Sy5RERERERFwCiWXKIiIiIuAURcoiIiIiIiIiIiIiIii8XrsvQadf0ju7vFcxj2KmH/Dwn3jqeHZzPkOam0sG177lj4fheYBz9B1DrP5BQcLwEzAS1GTdw3n6DzW2eq2fdbqpCWoihFtB3Aa/wDfFdBNV0WHN2MgeAGf3zURsck2axjjbf1T8Qqw9KIr5RnxC3exO4rIp8Qjk6Ownqd1/grClxekrP6ZyJ3O3/Jan08kefosavwoe1Ht/V/JVuJ9H2kGSmyP+X6fRboao6P8Vh4dXGM2PsnaN3eFUYTir6OTYf8AAdRw7R81vngEguNVYQV9ABBFwqpcr1ERFxdEWqOOH6VB+6P85VZXfGOS7jot+Xk/d8lZuKf/AA//ADZPwUii/D71T9Jfzv8ApCuSlrn0RERERFxdEsq9WUUhmLrOIuzQZul0pLkOvlbYFm3Xo6W0K0OadpW0U0YiAuN/DLIbtTcg6cc94VgYDYX1NtT3reqo2vkvnzhHWcrVzyXvmkfb6oJDf9oCopXbTye1fVKCHqqaOPg0eOp81vLgxT8nRU7N0TPjlBP2q5hFowOxfNsRk6yrkd/5H1UmtihoiIiIiL5zxf6RN+9k/ncqF/xHmvrNL+Cz9o9F9GK+XyZaT4WcMameaRrZHRRMc5oYwlpIaSLvI1JO7Z96qJqh7nEXsF9FwzB6aCJri0OcQDc568Bp81aMP4tIX07HySTCd7A5zgW2a4i9rFtyAe++m1SG0TS0Ek3VLP0mmZM5rGtLASBrmAddd/Kyr8OO1mF1ToZHulYwi7HEkOYdjmF2rTb3Xve60CWSB+yTdWrqGjxSnErGhpO8bjwNtfW2i25h9YyaJksZuyRoc09x37irRrg4AhcJPC+GR0b9QbKv8OOFgoY2tYA6aS+QHY0Da52/uHX7loqJ+qGWqtcHwk1zy5xsxuvE9gVYwPg3VYlGJ6uqkEb/AGGNNrgG17ey0btDdR44XzDae42VxWYlTYa/qKWJu0NSfS+p8VE8NODDcN5J8E0vzhcNTZwIANw5lvhZap4BDYtJU7CcTdiO2yZjcrdoz7DdWfiw4STVHKQzOL+TaHNefasTYtceveDt27VJpJnPu1yp+kWGw0+zLELXNiN3Mfdlm8PeGPyMCKIAzvGa51axt7XI63HWw7rncc6mo6vIaqNguD+2EySZMHDUn6cfAdkLg3BCor42z1tVLaUZmRtP6J2E36LbjWwatMdO6UbUjjmrGrxeCgkMNJE27ciT93PMlQHDHAf7Mli5CaW0gcQb5XNLSOtlr3vu6loni6kjZJzVphVf/wBSjd1zG+6R2jPsN+CsPBXEKrEqSWAzvjlhcxzZ23Di05ui7KRu29429e+F75mFt7Eb1U4lT02G1LJhGHNcDdp03Zi9+KplfitdDK+KSpnD43Frhy0m0dY11B2jxUR0krSQXHxXQw0lDNG2RkTLEXHuj6LZ3ADDKhsYnnqnzCeNpawve4MDule7jq62mg37VY0zHgbTnXuuNxupp3PMEMQbsk3IABNstw0VskeGgkmwAJJ3AbSpRNlRtaXGwWqeCXC6WTFLySPMVS57Wsc4lrLm8dm3sDoG6b1WQ1DjLmciu3xPCIo8Psxo2mAEkDM/5s9e3uW2FZrh1qXhvR1tE4SCtmdHK9waBLI0tOrg0jNYi3WN2wKsqGyR57Rse1dzhE1FWjYMDQ5oF/dBvuvp98VO8AsOq8rauoqZXMcxxbC573XaR0XuzOsNNQLdY16lnGXRxmaRxsATZVuNVFJtGlgiaCCLuAA5gWHjmpugi5WW7tdrnfkuOwyA19btSZjNx+nj5Ktmd1UdhyUviVXybNPaOg/NdZi2ICjhu34jkPr3fRQYIusdnosXDsPBGeTUu1AP3neqzCsHa9vtFV7znZ2PqeJK3T1BB2GZWUmGC1rC3gulEbALACyh3KjcTw4EFzBYjUgdf9VzmMYNG6MzQCzhmQN/dx9VMp6gg7Ll3wesztyuPSb17wt2A4kaiMxSG7m+Y/jQ929Y1UOwdoaFYeNU2VwcNjtviqfpFRCKYTN0drz/AJ+q30km03ZO5YWIYZNV07Gw1L6d0TjctLhmFtAcrgdFb4LI+pow3asWG3du+ncpMFVDSTOdLEHhw32y8QVqatxSrY97HVM2aNzmn56Qi7SQba7LhbXPkBILj4ruYqWke1r2xNsQD8I39y2Bw/4SzZxR0mcyFoMpjBLwCLhjcuoNtSdxHep1TM6/Vs1XLYJhsOyaupts3yvkOZvl2Ac1RuC4qW1sYhDxLnbnFnDo3GblP2bXvdQodsSDZ1XSYiad1I7rbbNjbThlbt4WVk44fpUH7o/zlSK74xyVR0W/Lyfu+Ss3FP8A4f8A5sn4KRRfh96p+kv53/SFxxiUMwjNTHWSQCJljGHPa15vpYtcLON7bD1JVNdbbDrWTAp4S8U8kIeXHWwJHiNBrqFReD7cTrHEQ1E+VujnunkDG+Jvqe4XKhxddIfdJ8V01ccNo23ljZc6ANFz98StoYPTOoaR5qah02TNI+R+Y2Fh0Rck20+JViwGJh2zdcXVSNrqlop4w29gALeJsAqIMercWqeRgeaeKxccpIIYCBme4aucbjogga+9QutknfstNgum9gosKp+umbtu0z48ADkB2m59FKVvFjCInP8AlExka0uzOykEgX2Wzf7lsdRNte5uoUPSeUyBvVtDSdBf108lSuD3CuppXtLZHvjuM0TnFzS3rDb+y7cRbW17jRRIp3sOuS6KuwmmqmEFoDtxAse/iOa3yrpfMl811EZaXNO1pIPiCQVz5Fsl9eY4OAcNDZfRGDOvTQkbDGz+UK9j+Ecl8pqxad4P+Y+qzFmo6IiIiIi+c8X+kTfvZP53Khf8R5r6zS/gs/aPRfRivl8mUNNwVo3zcs6BhkvmJ1sXby2+Un3LUYIy7atmrBmK1jIupbIdn736rOrMThh/vZY2fWe1v3lZue1upUaKmmm/DYTyBK1LxnV8E9TG+CRslo8ry03Fw4ka+8qrq3tc8FpXddHqeeCncyZpGdxfkrjxTVBdQFp2RyvaPAhr/vcVLojePkVz/SaMNrQR+poPqPkqnxtQuFc1x9l8TQ0/Vc7MPdcH3qLWg9ZfsV50Ze00haNQ437wLffYpLgNw7iihZT1N2iPRkgF25b6BwGoI2X2W3LZT1TWt2XKJjGBSyymeDO+o337Fepo6WuiseTnjvfQh1jvBBu0qaQyUcQuZa6qoZLjaY7w/wCV64Tg0FK0tgjawO1da9z4k6lesjazJoWNVWT1JDpnE2WouM6BzcSkLtkjY3M+qGBp/wBwKq6sESm67vo9I11A0N1BIPO9/QhWfgZw+hELIKk8m6MBjZLEtc0aNvbVpt7u9SIKpoaGvVNi2ATGV01PmDmRvHHmPNXGro6WuiGYRzsGrSCDY9zmm4+KllrJRnmqCOaqoZDs3YfDyKyMLwqGmZkhjaxpNyB1neSdSfFesY1gs0LVU1U1S7blcSVrHjbwvJUsnA0nbld9dm/xaR/pKr61lnB3Fdj0YqtuB0J1acuR/n1Vn4q8T5Wi5InpU7i3+A9Jn4j+FSKN+0y3BU/SSl6qq6waPF+8ZH696yOMvE+QoHtB6U55IeDr5/8AaCPeFlVv2Yz2rT0fpeurGk6Nz8NPOy049kkL23Ba9uSRvdcNew/AgqpsWlfQA6OZhtmDcH0K+gsHrxPTxzN2SMDvAkaj3HRXjHbTQ5fLKqAwTOiP6SQtfcYLzWYjT0TTo22e3UX6uv8AVjF/4lBqT1krYx9/YXU4G0UlDLWO36d2Q8XG3ctgYg0MgIaLAANA3DQW+C14y/YoZLcAPEgLloCXzAnVYuAN9s+A+9VHRdmUj+Q9VvrToF4Yg7PUBvUCG/moeKONVibYjoC0fM+q2QDYh2u9SGJV3JgADpH4AK9xfFfYmhrBdx8APvRRaeDrDc6KJOJy/rfYPyXLHHa4m+35D6Kb7NFwUphmIcp0Xe194/NdLg+Me13jlyePP+VDqKfq/eboo9h5OpsNma3uP/6qKMijxbZZptW7nfS/kpR/qQZ8PRZ2O/3Y+t+BV10lt7K2/wDmHoVGo/jPJdcBb0HHefuCw6MMIge7i70C9rT7wC0Xjv0uo/fS/wDI5SJPjPMr6VRflo/2t9AttcXdCTE+rkHztY5zyd0dzkaO7r+G5WdK3IvOpXDY7OBI2lZ8MYA795+XirbZSlRLVHHD9Kg/dH+cqsrvjHJdx0W/Lyfu+Sm+LzEo6fCnSyuDWNkk8SdLADrJ3LdSvDIbniq7HaaSoxERxi5LR98lGQQz45PneTFRQusGg6k/i+x1OxoNh131gOqXXOTQpj3wYJDsM96Zw1+93Zqd62RQUUcMbY4mhjGCwaP+6nvU9rQ0WC5GaaSZ5kkNyVCcYcDn4bOGXuA1xA/Va9rnfYCtNUCYjZWOBvayvjLu0d5BA81qjghwgNDU8rlzsc0se0bcpIN29VwR96rYJerdddximHitg6u9iDcc+3sW4MI4U0lTbk5m5j+g45X/AOl233XVqyeN+hXA1WF1dN+Iw24jMeI+aR8E6JsvKinYHg5gbGwdtuG3yg+5eCCMHasvXYtWOj6oyG2n2dVNLcq5aG4bYeYK+dvU55kb3tk6WngSR7lS1DNmQhfTcIqBPRxu4Cx7svSxW1uL6uEuHQ74xybvFmg+yx96sqZ21EFxGOQGKuf2m/jn63VjUhVKIiIiIi+c8X+kTfvZP53Khf8AEea+s0v4LP2j0X0Di2Ix00L5pTZjBc7z1ADeSdFePeGN2ivltNTSVEoijGZ+/JalxDhZXYhOIYCYxIbMjYbG2273jXQam1hbqVW6eSV2y3Jd1BhNFh8RlmG0RqTn4DTlqVbMF4tKdgDqkmeQ6nUtZfusczvEnXcFKjomDN2ZVFV9Jah52YAGN8T9B3DLiq3xpYXDTyU4hjZGHNffK0C9i2196j1jGsI2RZW/RyqmqGSGVxdYjU81Y+J/6FL/AOw7/jiUih/DPP5BVPSn82z9g/3OVpx3BYauLk5m3G1pGjmne09R+xSJI2yCzlS0dbNSSdZEfoea1ti/FjUMuad7ZW9TXdB/hr0T43CgPonj4TddfS9Jqd+UzS08RmPr5FVGemqKSXpNkgkGw6sJ+q4bR4FRSHRnPIq9ZJBVx+6Q9vj4jd3rYvF9w1knkFNUHM8g8nJYAusLlrraXtqD3b1PpqkuOw5cljmCsgZ7RBkBqOHaPorbwi4PQVsYbM03bcse02c0nbY7u43Gg3BSZYWyCzlR0OIz0T9qI66g6H746rW+LcWdTHcwuZM3qHsP+B6J+PuUB9E8fDmuupuktNJlKC0+I+vkqoW1FJL/AOSCUfWYf/sPiFG96M8CrsGCrj/S9vcR/B81s/i94ZPqnGCexla3Mx4Fs4G0EDQOG3TaPDWxpqgv912q43HMGZSjrofhJsRw5dnopbjCwv5RQSAC74vnWeLL5gPFuYe9bKlm3GexQcDqvZ6xpOjvdPfp52WuuLHFORrmsJ6NQCw/W2sPxuP4lApH7MluK6zpDS9dRlw1Yb92h+vcpvhsTXYtBRjVkds/8XTkPuYB7yt1R/UmEf392VdhFqLDpKo6nTuyH/0unG9heV0NQ0WDhyTvEXcz7Mw9wStZYh3cvei9VtNfA7d7w78j8lIcVOMD5LLE82+TkvHdG65PwcHfELOjk9wg7lF6S0Z9oZIwfHl3jL0ssXi2hNVW1Nc8dZDL9RfrYfVYGt/iWNKNuR0hW/H3ilpIqNnf3fU3Pctg4o28LvC/wN1hjLNuikHZfwN1y1ObSBYWAO9seB+9U3ReT3ZGcj6qRWjQrGquhU3OzMD7lArf8Ni227TaB7j9lbY/fgsOC9cejOZruoi3v1W/pNC7rWS7iLed/msKNw2S1Ra5hTV6U0uR4duKk0dQaedso3FYSM22lqyKQGSYHvzHuA/7ZT6Br63EA88do9gBv9AtUpEcVu5e+NT5nhg1y/eepTukNV107aePPZ9Tu7vmtdIzZaXHepWigyMDd23x611NBS+zU7Yt41571BlftvLl8/Y/9KqP30v87lXSfGeZX1Oi/Lxftb6Bb/w2mEUMcY2Rsa0e4AK7YNloC+WzyGWVzzvJPiVkrJalqfjh+lQfuj/OVWV3xjku46Lfl5P3fJQuC8G6uspXOYfmoMxjYT7chsXhoHXbrPXYb7aY4ZJGXGgVjV4lSUdQGv8Aida54Ddf6Dnwv04GcJHUNRc35F5tMzrH7QH6zftFxusgmMTuzevcVw1tdDYfEPhPy5H+VvGCZr2tewhzXAFpBuCDqCFcAgi4Xzd7HMcWuFiF3IuvVjoqBwg4s45CX0rxETc8m4Ex37iNWD4jcAoMtEDmzJdTQ9JpIwGVDdocRr37j5dpVExnglV0wJkhJYP02dNvibatHiAoclPIzULpaTFqSpNo358Dkfoe4le/BzhlU0jhZ5ki643kkW/YJ1afs7l7FUPj7Qtdfg1NVg5bLuI+Y3+vaty0mMQyRse2RtntDhcgGzgCLjqKthI0i918+ko5o3lhabgkeCrHGZwbNRCJ4m3lgBuANXx7SBvIOoHed6jVcO23aGoVz0fxIU8phkPuu8j/ADoe5VDi44TNpZTHKbQzEdLqY/YHHc0jQnqsO9RaWYMNjoVf49hjqqMSRj32+Y4cxqO9bkabi42FWy+fEWXKIqnw34XCkbyUNn1L7BrQM2S+wkDaT1N61GqKjYybqrzCMINU7rJcoxqdL8uzidysWFvldCwzNDZS0F7Wm4DusD/vxW9hcWja1VTUNibK4RElt8iV8+4v9Im/eyfzuVG/4jzX1Ol/BZ+0ei2pxuNd8hZa+UTNz+GV4F+7Nb7FZVt+rHNcT0YLfa3X12TbxHyVW4pXN+Xuze0YXZPHMy9u+34qNRW6zuV30mDvYxbTaF/A/NbhVquBWoONjEGyVbI2m/IMs7uc43I9wA+Kq614L7Dcu86M07o6Z0jv1HLkPsqycT7h8jlHWJ3H4xxW+5b6H4DzVR0pB9qYf/Af7io/HuMmWKpfHDEwsieWEvzZnFps61iMovfesJKxweQ0aKXRdG4pKdskrzdwBytYX05+SvuB4iKmnjmDS3lWh2U9W8d/ipsb9todxXMVlMaad0JN9krE4YUcUtFMJQMrWOcHHa1zQSHDcbrGdrXRnaW/C5pYqthj1JA5gnMLUfF9TOkxGDKPYJe7uaGm9/eQPequmBMoXdY5I2OhkvvyHefsqyYhxoSidwihYYmuI6RdmcAbXuDZt91ipDq121kMlUwdF4jCDI87RG61h9fELZGG1YmhjlAIErGvAO0ZgDYqex200HiuRqITDK6Mm+ySPBQfGHRxSYfM6QC8bc0bjtD9LAHvPRt13WmqaDGb7lY4HNKytYGfqNiOz+NVrriwpXPxFjhe0TXuce4tLQD4k/YoFI0mUHgus6QytZQuadXEAeN/kt0kK3XzxaAx2hNHXPY3TkZA6M/s3D4z8LD3FUkjerkIG5fUaKcVlI17v1Cx56FXjiupnT1FTWye05xa36zjmfbuAyge9S6Npc50hXOdIpWwwxUbNAL+GQ+ZVt4ZYX8popYwLuy5mfWb0gPfa3vUqdm3GQqLCqr2arZIdL2PI5fytG0Ve+ISZDYTRmN/exxBPv0+0qna4tvbevpMsDJS3aHwm45hbv4D4V8moYmEWe4co/6z9SD4CzfcrinZsRgL5xjFV7TVveNBkOQ+uvepx7bgg7CLLORgkYWO0Isq0GxuFXaSQwy69V2u8N/4r59QzHDq60mgJB5cfQq1lb1seSlsTo+UbdvtDZ3jcuqxjDRWxB0fxDTtHD6KFTzdW6x0WDS14A5OUXA02bO4hUtHi7WR+y1zbgZZjyI1y3EZqRJASduMrucPidqyS3dcH+q2nB8Pm96Ga3ZcH6HxXntErfiaupw2Me1KLe4fisDgdJHnLOLdw+ZXvtMh0auH1jIxlhGp2u/7tWMmJ01Iww0Dcz+r7zPZuQQvedqXwXvheHkHO/b1Dd3nvU3BcIdG72io+LcDu7T2+nPTXUVAI2G6KVXTqEvnfHvpdR++l/5HKik+M8yvq9F+Wj/a30C+hmbB4K9Xyk6rsi8Wp+OH6VB+6P8AOVWV3xjku46Lfl5P3fJWbin/AMP/AM2T8FIovw+9U/SX87/pCgeM3gplJq4W6E/PtHUe0Hdv+O9aauC3vt71Z9HsV2gKWU5/pPy+nhwXhxacK+ScKWY/NvPzTifYeT7B/Zcdm4+OmNJPsnYdotvSDCutaamIe8NRxHHmPMclceHHCg0MTC1gfJKSG3vlAA1Jtt2jRS6ifqgLalc/g+FiukcHGzW621zWDwD4ZvrZHxSxta9jM4cy+Ui4BBBJsdR1667lhTVJkNiFJxnBmUTBJG4kE2sddLq6KWueWjeMKkiixCRsQAaQ1zmjY1zhdw7uo271TVLWtkIC+k4HLLLRNdJrmOYGn07lJUPF9VSRMfny52tdlJIIuAbEX0IWxtI8gG6hzdIKWORzNm9iRfktwK1XBKkcKuLyOoc6WBwildq4EfNvO8gewT1kX8L6qHNSB+bciujw3pDJTgRzDaaNOI+vI+KgKHDsbouhEC+MbBmjkZ/CHkOaO4WWhrKmPIaK0mqMFrPfkNnciD32yPms1zsen6Nmwg7XfNt+27nD3BZ/4p2WijAYFB71y88Mz9B4qb4J8CGUruWldy1QdcxvZpO0tvqXftHXw1W6GmDDtOzKrsTxt9U3qohss4bzz7OwealOFNNWSRNbRyMjfm6bnfq2Ojei6xv3LZMJCPcNlCw6SjjkLqppcLZW49uYWuXcWNadr4Dfb85J6agexScR99y60dJ6MaNf4D+5XrA8GqXU8sGIvZMx4AZlJuG21ucjdQbEHU361NjjeWlspuuarKymbOyahaWEa3+lzyI0VLr+L2sp5RJSPEmU3YQ4Mkb45rNOnfrrp1KI6kkYbs/ldDB0ho6iPq6kbN9crtPhn5ZcVKM/t6YcmckQOhkPJA/7C4g/VaFs/wAU7LTwUM/9ChO2Lu7PePrbzKyari2jNIWNfepLs/LOv0na3adpDDfvN9dVkaMbFhrxWmPpJJ7SHuFo7W2RuHHmO4WyyVfwLg3i9PI5sIEIk0e8viczS9nW6R8LC+q0RwzsNm5eCtK3EsJqGB0vvW0FnA8tw87Kbx/i3MoEkcw5YtHK522bI8AZn9G5YSdTodvx3SUe1mDmq6i6RiK7JGe5fK2oG4Z623aLxw5uN0cYhZDFKxmjCS02G4fONNvELxvtMY2QAR99oWyc4LVvMr3ua466/wBrh4FdK7BcXxCzagxwRXBLQRY267MLi7wc4BeOjqJcnZBZQ1uE0HvQAvdx/k2t3BW/gvwYhoYyGXc91s8h2ut1Dc3u+9SoYWxDJUOI4nLXPu/IDQDQfU9qrHCji25WR0tM8NLyXOjffLc6ktcAS2+21jt6go81HtG7CrnDuknVMEdQ0kDIEa94387+JXWilxymjbEIIpWsAa1xLSbDQC4kadBvC8aalg2bA/fNeytwSpeZTI5pOZGf9p8ivCr4O4riBAqnshiBvkBBA7w1hOY/WdovHQzy/GbBbIsRwrDwTTNLncf5NrdwV24N8HoaKLJECS7V7z7Tz37huA2KXFE2MWC52vxCatk25N2gGg++KlltUFUPjD4IS1csctOGlwaWSXdl0Buw/a77FCqqd0hDmrpsCxeKkjdFMTa9xYX5/JWXgphPyWjihNszRd9v13au8ddPcpEMewwNVRidX7VUvlGh05DIKXW1QFq93F5KcQzWb8lMuf2hfJfNly+PRVd7I7rL7rrsx0hiFFs3PWbNtN+l7+a2grFcYiIonGqO/wA43q9rw3rlekOGl49pjGY+Llx7t/ZyU6kmt7h7l44ZiWXov9nqO7uPcomD42IQIJ/h3Hh2Hs9OWmdRTbXvN1UnPSxyi5sdzh+a6SpoKWubtOAPAjXx3991EZK+I2CwX4IOp/xF/wAVSydF239yTLtF/O49FIFad4RmCb3/AAH9V5H0Xbf35MuwW87n0Q1vALOpqFjNg13nU/0V3R4VTUubG58Tmf47lHkne/UrIBvsVg1wcLgrSRZQvCmmrZGMFFKyN1znL+sW0A6DutaphIR/TNlY4dJRxvJq2lwtlb/kLXb+LKtJJMkBJuSTJJck7Sfm9qg+xScR99y6sdJqICwa7wH9yvXBKgxCEuFXNHKzKBHl1cCN5yNJ03kqZC2Vvxm65rE56CUA0rC11876ep+Sscl7HLa9ja+y/VdSCqltri+i1bivAXEqmTlJ5oHvtYHO8ADcAIgAFWvpZnm7iPvuXaU2O4bTM2IWOA5D+5S3A7gxiFHKAZYfk5cXSRhznXOW1xeMWOg6xsW2CGWM6i332KDiuJ4fWRkhjtu2RIA377O57lL8NsKralgjppI2Rua4ShxILr2sLhh0tfdtW2oZI8WYct6g4RVUdM4yVDSXAjZtu8xn4qjc2FZ+vT/65PTUL2KTs++5dJ/3PR8H+A/uVlpOB1TNTugr5mvDMpp3scXPjIBDrlzRmaRbQ392ikNp3ubsyHkqiXGaeGcTUbCCb7QOQPDQmx5WUPRcEcSoJjJSmKW4ykXAzNvfpNeQBrro736rU2nmiddlip8uL4bXxCOoDm7+R7CL+YUlLW49KMogiivpnBZp39KR32ArYXVTsrAffNRGw4FEdoyOd2Z/Jo9V34OcXmSXlqx4mkvmyC5bmvfM9ztXnusB4r2Kksdp5uVjX9IduPqaVuy3S++3AAafeivymrl1i4rWiCCWZwJbCx0hAtchrS4gX0votkMZlkawbyB4rxx2RdetPUB7Q4dbQ62lwCL6rFzS02QFel1ivVFYvjYhkZEyN808gLmxsyizAQC97nENa25AuTqdgKkw05kaXuIa0bz6C2ZKwc+xtvXXCseEsr4JYnwTsaH8m8sOaMm2djmEhzb6HYQSLjUL2alLGCRpDmnK4vrwIO9GuvkVLkqKs1xnG8aL2xReNPUlzpAWOaGEAONrPBa12ZtjsF7a21BWTmWAN9fLNeXXsHgi4IssbFerExnEm00D5nAuEYzENtci9tLlbIITLIGDesXO2RdZl1qWS4LxvHxXtii5Dhe19R1JZFVK7h/TRYgKJzX5y5jC8ZcjXPAyg9K/WBs61Yx4XM+nM4ItYm2/JaTO0P2N6tbnAbSBfYq6y3KB4L8Koq7lsjHs5B/JnPl1OurbE6aKZV0T6bZ2iDtC+S1skD72U9mF7XF1Dsti6sladhBttsQhBGqLnlBpqNdmo18EsUuoiPhNA6udRAu5Zjc56PRtZp9q+3UKSaOQQCf9J8Vh1g2tnepYyNva4vuuLqNY2us1yXgGxIue9LFELxa9xbffRLHRFgPxI8u2MMu1wHSvvB1AtqNNt/wvvEI6svvmsdrOykVHWS8J6xjPacL7tp+ChVOI01N+I8X4anwC2Mhe/QLFjxB0jrRt8XO2D3BVkWLy1knV0rMt7naDuHlmt5p2xi7z3BZ7G6am/er1jSG2cbqKTnkomvwr9KP3t/L8lyuJ9HySZKb/ANfp9PDgp0NVuf4qNjlew6EtPWPzC5uKpqaRxDCWnePqCpbmMeM81lsxiQbQ0+78lbx9JKpvxBp7reh+S0GjjOl12djT+prftWx/SeoI91jR4n5rwUbN5KxZ66R+1xtuGg+xVdTi1XUZPflwGQ8vmtzIGM0C9MOrjGbHVp2jd3hb8JxV1G/Zdmw6jh2hYzwCQXGqsIkBFxste/cu/bKxzOsBytdVRaQbLlrgRcagrJrmuG003BQgjIrlZLxERERERERERERERERERERQ/DD/AA6r/wDXm/43KVRfmY/3D1WuX4DyVNdBQGKh+Scm6olkiY/KQZZIjpVCf9JwDM2bPsIHXZWgdUh0vXX2QCc9Af07O7W1rahavcsLLOwFrpJoKJ5J/spz3Sk/pZRkor780bjJ9aNaqgtYx87f/wBbW9X+BFuRWTcyGnd9hSNTVspsWc+dwZHVU8ccUjjZueN8hdHmOgcQ8EA7bHctDWOmpA2MXLXEkDWxAz8u5Zk2fmsDhjjrJ4aqOECRkETXzTscHNY4SxnktBqcoc82OgaL7VuoqZ0b2PfkSbAHfkc/GwHFYSOBBAWNwzxSGWY8lIyTJh9eXFjg4DM2AtuRpqATbcs6GGRjPfBF5I9cuK8kcDodxXeTg7AZ8PiLbtmjnknuTeciOD+9O1wvY22aAbNF4KuTq5n3zBaB2ZnTh9nVNgXaOaxcUaxs1Qx9m0n9oU7KjXKwRChiyNfuj5QRg9VtDpdbIi5zGObm/q3bPG+2b27bXsvXWGul164waGIk0uVscVTQPnMZaKdlqga9HotfbV1urLfqWMHtD8pcyWvtf4j7vjbh23svHbI04jkvPhdXxSzVpje14ZQsa5zSC0O5cm1xpcAi/iF7RxPYyPaFrvP+1eSEEm3D5rJr8UhipMXjfI1shkqLMLgHnPAzJZu036rd+5YRwyPmp3NBtZue7J2ea9LgGuBK8IsIgmbiT5Y2yOjjiyF2uQihhdmZf2H3t0hY6DcszPJGYWsNrk37ffOvEdmi8DQdon7yXaSOCjGHVQaGOdHI6okHtyt+SPkdyjtryXAHW+q8BlnM0N7i4sNw98DIbsuCZN2T96LWMzJp6aeqNPKXSTct8pbfIwNLw5oNtmZ22+mRu5dA0xxyNhDxYC2zvOlvIeZUIhxBdY66qw4ni9PWV9JPXucKV9MCLGQNErcwkAyagiUEG2vsX0UKKCWCnkjpx74d2abtez5re5wc9rn6WUVR4cJsLrJYyb0tSyRrv0shBaST1GxDj9VSHy7FXGx36mkdl/vLvWtrbxkjcVntxBs0eIYnNE97ZXRU7WtkMdr5Mwc9tyBlbGNNua3WtJiMboaRjgCAXZi/HdzJ5arMOuHSELwwGRjcSiERgY19NMHNp3yOb9HmOWQv1dJoCeq4HWFnUBxpnbe0SHD4gB+oaW3cF438QW4fJRsuGxtwaKrDncsKoxNOc2a3k3Ps0bAcwvfat4mca10BHu7N9O22fcsNj+kDvurMKajg4QATNIY4RSRj5wk1D+Tc1wsb6yZtvRvt0UDbnlw67DmLg6fCLg+Xetuw0TZqsY1WwTRSysjiikM1/nJppKsnaSNjWs3neLblYQRyRvaxxJFtwAZ9b/Ja3uBFxx71N4gxjq2ofXNne59OHUbmCQ3PJNLS0t6rXv8Ao3z3UOIuEDG05aAHe9e3Ht/50ss3ZuO1fTJRcT3/ACOga/KKV0k2blDI2EyZ9kpj6VrWt/F1XUkhvXSlvx2Glr2tuvl9jsWAvst4LYXFEwtfVCOaJ9PmFmRfKTHG+5uGOmjAII3OOxp6wTSYyQRGXNIdxOzcjtAJ8wFKpwRfPLsWyVQqSoyuw3PICNAfa935/gubxLBDVVTZGmwPxd3DtI9FMhqdhlj3LPghaxtmiw/7tV7TU0dPGI4xYKK95eblei3rFEReU9Mx/tNB+/4qLU0UFQLStB9fHVZskcz4SsJ+DM6i4fA/gqeTo1SuN2ucPA/JSBWP3gLp/Yrf1j8AtX/bEP8AnPksvbXcF3ZgzOsuPvH5LbH0apWm7i494+ixNY/cAsqKhjbsaPE6/erODC6SDNkYv25nzutLp5HalZCnrUoitD4XZmHouOo6gVyeIiow2Xr6c+445jcDy7ezlwU+Etmbsv1CzaCs5UE2II27vcVc4ZiQrWF2yQRrw7j92UaaHqzqspWa0oiIiIiIiIiIiIiIiIiLhzQRYi4O0FAbIvJtMwOLmtaHOFi4NFzuuetZF7iLE5LywWFguFGDlHvkMs07g6R+UNvlaGta1o9loA2XOpcetbp5+s2WtFmtGQ17T3rxrbarPnha9pa9oc07Q4Ag+IK0NcWm4NlkRdIadjG5Wta1v6oAA+A0XrnOcbk5rywC6R0cbRZrGAa6BrQNdugHWvTI4m5JSwXrkGhsNNmmzw3LG5Xq4MTddB0va0Gultd+ibRRdY6ZjW5GsaGfqhoDddumxel7idonNeWC4ZSRgWDGgWtYNAFr3ta2y+qF7ibklLBH0rC7MWNLrWzFoJsdovtsge4CwOSWC7iJuug126DXS2u/TReXK9XD4GkAFrSBsBAIHgvQ4jMFLLkQty5coy7rC3wXm0b3vmll5uooyADGwhpuBlbod400KyEjxvK8sF3bTsAIDWgO2iw18d682nHellwKZmUtyNyna3KLHxGxNt173zSwXVlHGLARsGXQWa0WHdpovTI86kpYLn5KzLlyNy3vbKLX323rzbde90sFy+nYSCWtJb7JLQSPDcge4CwKWC6fIoruPJsu/wBo5G3d46ar3rH5C5y7UsFXca4Esnle9tTUwiVuSSOOT5tzbAEBrgQ24HV+JU6DEXRNDSxrrG4JGfitboto6lS+DYDBTUzaZjbxNvo+zsxJJJdcWJJUaeqkmlMrjmeCyawNbshSEMTWANa0NaNgAAA9wWguLjcrNd14iIiIiIiIiIi6TSBrS47ALrVPM2GN0jtALrJrS4gBReE1pL3B36RuPHd8PuXM4HijpZ3xyH4jcfTw05KbUwgNBbuUuurUBERERdJYw5padhWqaFk0ZjeLgrJri03C4ghDGho2BY01OynjEcYyCPeXm5Xot6xREREREREREREREREREWqu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OfrDexrPLg9ZETn6w3sazy4PWRE5+sN7Gs8uD1kRYtfx44fIA0RVYG0/Nw+7/AMyrMTopayMRMcGt369wt/PBboZBGdoi6xYeOLDWkHJW3GukUA/+Yqtp+jbYnh5kNwb5AD1utz6wuFtlSnP1hvY1nlwesulUNOfrDexrPLg9ZETn6w3sazy4PWRE5+sN7Gs8uD1kROfrDexrPLg9ZETn6w3sazy4PWRE5+sN7Gs8uD1kROfrDexrPLg9ZETn6w3sazy4PWRE5+sN7Gs8uD1kROfrDexrPLg9ZETn6w3sazy4PWRE5+sN7Gs8uD1kROfrDexrPLg9ZETn6w3sazy4PWRF84oiIiIiIiIiIiIiIiIiIiIiIiIiIiIiIiIiIiIiIiIiIiIiIiIiIiIiIiIiIiIiIiIiIiIiIiIiIiIiIiIiIiIiIiIiIiIiIiIiIiIiIiIiIiIiIiIiIiIiIiIiIiIiIiIiIiIiIiIiIiIiIiIiIiIiIiIiIiIiIiIiIiIiIiIiIiIiIiIiIiIiIiIiIi//2Q==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44875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41</xdr:row>
      <xdr:rowOff>19049</xdr:rowOff>
    </xdr:from>
    <xdr:to>
      <xdr:col>2</xdr:col>
      <xdr:colOff>904875</xdr:colOff>
      <xdr:row>48</xdr:row>
      <xdr:rowOff>171450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71525" y="9944099"/>
          <a:ext cx="1400175" cy="181927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504825</xdr:colOff>
      <xdr:row>42</xdr:row>
      <xdr:rowOff>151419</xdr:rowOff>
    </xdr:from>
    <xdr:to>
      <xdr:col>2</xdr:col>
      <xdr:colOff>168275</xdr:colOff>
      <xdr:row>46</xdr:row>
      <xdr:rowOff>113430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362219"/>
          <a:ext cx="768350" cy="914511"/>
        </a:xfrm>
        <a:prstGeom prst="rect">
          <a:avLst/>
        </a:prstGeom>
      </xdr:spPr>
    </xdr:pic>
    <xdr:clientData/>
  </xdr:twoCellAnchor>
  <xdr:twoCellAnchor>
    <xdr:from>
      <xdr:col>1</xdr:col>
      <xdr:colOff>914400</xdr:colOff>
      <xdr:row>17</xdr:row>
      <xdr:rowOff>437014</xdr:rowOff>
    </xdr:from>
    <xdr:to>
      <xdr:col>8</xdr:col>
      <xdr:colOff>142875</xdr:colOff>
      <xdr:row>18</xdr:row>
      <xdr:rowOff>42819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076325" y="3618364"/>
          <a:ext cx="6962775" cy="1463180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n-US" sz="4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AAFC ANNUAL LEADERSHIP CONFERENCE </a:t>
          </a:r>
          <a:endParaRPr lang="en-US" sz="4400">
            <a:effectLst/>
          </a:endParaRPr>
        </a:p>
      </xdr:txBody>
    </xdr:sp>
    <xdr:clientData/>
  </xdr:twoCellAnchor>
  <xdr:twoCellAnchor>
    <xdr:from>
      <xdr:col>0</xdr:col>
      <xdr:colOff>152400</xdr:colOff>
      <xdr:row>0</xdr:row>
      <xdr:rowOff>142875</xdr:rowOff>
    </xdr:from>
    <xdr:to>
      <xdr:col>2</xdr:col>
      <xdr:colOff>688523</xdr:colOff>
      <xdr:row>14</xdr:row>
      <xdr:rowOff>16328</xdr:rowOff>
    </xdr:to>
    <xdr:sp macro="" textlink="$N$19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52400" y="142875"/>
          <a:ext cx="1863273" cy="1911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6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1</a:t>
          </a:r>
          <a:endParaRPr lang="en-US" sz="9600" b="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 editAs="oneCell">
    <xdr:from>
      <xdr:col>3</xdr:col>
      <xdr:colOff>539750</xdr:colOff>
      <xdr:row>6</xdr:row>
      <xdr:rowOff>133350</xdr:rowOff>
    </xdr:from>
    <xdr:to>
      <xdr:col>6</xdr:col>
      <xdr:colOff>465548</xdr:colOff>
      <xdr:row>15</xdr:row>
      <xdr:rowOff>552889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84A519-9093-4DFC-8906-7C15365FA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238250"/>
          <a:ext cx="3392898" cy="15371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4</xdr:col>
      <xdr:colOff>161678</xdr:colOff>
      <xdr:row>49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33350"/>
          <a:ext cx="1980953" cy="10544175"/>
        </a:xfrm>
        <a:prstGeom prst="rect">
          <a:avLst/>
        </a:prstGeom>
      </xdr:spPr>
    </xdr:pic>
    <xdr:clientData/>
  </xdr:twoCellAnchor>
  <xdr:twoCellAnchor>
    <xdr:from>
      <xdr:col>1</xdr:col>
      <xdr:colOff>419099</xdr:colOff>
      <xdr:row>31</xdr:row>
      <xdr:rowOff>161925</xdr:rowOff>
    </xdr:from>
    <xdr:to>
      <xdr:col>12</xdr:col>
      <xdr:colOff>495299</xdr:colOff>
      <xdr:row>37</xdr:row>
      <xdr:rowOff>57151</xdr:rowOff>
    </xdr:to>
    <xdr:sp macro="" textlink="$R$24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28699" y="6943725"/>
          <a:ext cx="6781800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D62ECC17-F49A-4EB0-8863-4F2E940AC42B}" type="TxLink">
            <a:rPr lang="en-US" sz="3200" b="1" i="0" u="none" strike="noStrike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pPr algn="ctr"/>
            <a:t>Tuesday, August 12, 2014</a:t>
          </a:fld>
          <a:endParaRPr lang="en-US" sz="32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419099</xdr:colOff>
      <xdr:row>36</xdr:row>
      <xdr:rowOff>104775</xdr:rowOff>
    </xdr:from>
    <xdr:to>
      <xdr:col>12</xdr:col>
      <xdr:colOff>495299</xdr:colOff>
      <xdr:row>41</xdr:row>
      <xdr:rowOff>142876</xdr:rowOff>
    </xdr:to>
    <xdr:sp macro="" textlink="$R$25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028699" y="7839075"/>
          <a:ext cx="6781800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A1510037-277F-4CE7-89A8-A7EE1144A04E}" type="TxLink">
            <a:rPr lang="en-US" sz="3600" b="1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Verdana" panose="020B0604030504040204" pitchFamily="34" charset="0"/>
            </a:rPr>
            <a:pPr algn="ctr"/>
            <a:t>3:00 PM to 4:30 PM</a:t>
          </a:fld>
          <a:endParaRPr lang="en-US" sz="36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176167</xdr:colOff>
      <xdr:row>19</xdr:row>
      <xdr:rowOff>134223</xdr:rowOff>
    </xdr:from>
    <xdr:to>
      <xdr:col>12</xdr:col>
      <xdr:colOff>285226</xdr:colOff>
      <xdr:row>24</xdr:row>
      <xdr:rowOff>50333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518406" y="3800212"/>
          <a:ext cx="6820251" cy="1753299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Vendor Setup</a:t>
          </a:r>
          <a:endParaRPr lang="en-US" sz="88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32"/>
  <sheetViews>
    <sheetView showGridLines="0" tabSelected="1" topLeftCell="H44" zoomScale="89" zoomScaleNormal="89" workbookViewId="0">
      <selection activeCell="O49" sqref="O49"/>
    </sheetView>
  </sheetViews>
  <sheetFormatPr defaultRowHeight="18" customHeight="1" outlineLevelCol="2" x14ac:dyDescent="0.3"/>
  <cols>
    <col min="1" max="1" width="9.21875" style="25" customWidth="1"/>
    <col min="13" max="13" width="80.21875" customWidth="1"/>
    <col min="14" max="14" width="10.77734375" customWidth="1"/>
    <col min="15" max="15" width="59.5546875" customWidth="1"/>
    <col min="16" max="16" width="35" hidden="1" customWidth="1"/>
    <col min="17" max="17" width="30.5546875" hidden="1" customWidth="1"/>
    <col min="18" max="18" width="48.21875" style="8" bestFit="1" customWidth="1" outlineLevel="1"/>
    <col min="19" max="20" width="9" style="11" customWidth="1" outlineLevel="1"/>
    <col min="21" max="21" width="17.77734375" style="11" customWidth="1" outlineLevel="1"/>
    <col min="22" max="22" width="15.33203125" style="1" customWidth="1" outlineLevel="1"/>
    <col min="23" max="23" width="29.5546875" style="1" customWidth="1" outlineLevel="1"/>
    <col min="24" max="24" width="2.77734375" customWidth="1"/>
    <col min="25" max="25" width="10.44140625" hidden="1" customWidth="1" outlineLevel="1"/>
    <col min="26" max="26" width="52" hidden="1" customWidth="1" outlineLevel="1"/>
    <col min="27" max="27" width="16.33203125" hidden="1" customWidth="1" outlineLevel="1"/>
    <col min="28" max="28" width="30.5546875" hidden="1" customWidth="1" outlineLevel="1"/>
    <col min="29" max="29" width="29.6640625" hidden="1" customWidth="1" outlineLevel="1"/>
    <col min="30" max="30" width="27.6640625" style="8" hidden="1" customWidth="1" outlineLevel="2"/>
    <col min="31" max="33" width="9" style="11" hidden="1" customWidth="1" outlineLevel="2"/>
    <col min="34" max="34" width="15.33203125" style="1" hidden="1" customWidth="1" outlineLevel="2"/>
    <col min="35" max="35" width="29.5546875" style="1" hidden="1" customWidth="1" outlineLevel="2"/>
    <col min="36" max="36" width="9.21875" collapsed="1"/>
  </cols>
  <sheetData>
    <row r="1" spans="1:35" s="25" customFormat="1" ht="18" customHeight="1" x14ac:dyDescent="0.3">
      <c r="R1" s="26"/>
      <c r="S1" s="27"/>
      <c r="T1" s="27"/>
      <c r="U1" s="27"/>
      <c r="V1" s="28"/>
      <c r="W1" s="28"/>
      <c r="AD1" s="26"/>
      <c r="AE1" s="27"/>
      <c r="AF1" s="27"/>
      <c r="AG1" s="27"/>
      <c r="AH1" s="28"/>
      <c r="AI1" s="28"/>
    </row>
    <row r="2" spans="1:35" ht="121.5" customHeight="1" thickBot="1" x14ac:dyDescent="0.35"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"/>
      <c r="AB2" t="s">
        <v>8</v>
      </c>
      <c r="AD2" s="7"/>
    </row>
    <row r="3" spans="1:35" ht="18" customHeight="1" thickBot="1" x14ac:dyDescent="0.35">
      <c r="N3" s="2" t="s">
        <v>2</v>
      </c>
      <c r="O3" s="15" t="s">
        <v>0</v>
      </c>
      <c r="P3" s="33" t="s">
        <v>7</v>
      </c>
      <c r="Q3" s="52" t="s">
        <v>3</v>
      </c>
      <c r="R3" s="54" t="s">
        <v>5</v>
      </c>
      <c r="S3" s="58" t="s">
        <v>9</v>
      </c>
      <c r="T3" s="58" t="s">
        <v>6</v>
      </c>
      <c r="U3" s="58" t="s">
        <v>10</v>
      </c>
      <c r="V3" s="58" t="s">
        <v>1</v>
      </c>
      <c r="W3" s="59" t="s">
        <v>4</v>
      </c>
      <c r="Y3" s="2" t="s">
        <v>2</v>
      </c>
      <c r="Z3" s="15" t="s">
        <v>0</v>
      </c>
      <c r="AA3" s="33" t="s">
        <v>7</v>
      </c>
      <c r="AB3" s="75" t="s">
        <v>3</v>
      </c>
      <c r="AC3" s="76"/>
      <c r="AD3" s="16" t="s">
        <v>5</v>
      </c>
      <c r="AE3" s="17" t="s">
        <v>9</v>
      </c>
      <c r="AF3" s="17" t="s">
        <v>6</v>
      </c>
      <c r="AG3" s="17" t="s">
        <v>10</v>
      </c>
      <c r="AH3" s="17" t="s">
        <v>1</v>
      </c>
      <c r="AI3" s="18" t="s">
        <v>4</v>
      </c>
    </row>
    <row r="4" spans="1:35" s="3" customFormat="1" ht="29.25" customHeight="1" thickBot="1" x14ac:dyDescent="0.4">
      <c r="A4" s="29"/>
      <c r="N4" s="62">
        <v>1</v>
      </c>
      <c r="O4" s="56" t="s">
        <v>17</v>
      </c>
      <c r="P4" s="55"/>
      <c r="Q4" s="53"/>
      <c r="R4" s="66"/>
      <c r="S4" s="68"/>
      <c r="T4" s="68"/>
      <c r="U4" s="68"/>
      <c r="V4" s="68"/>
      <c r="W4" s="68"/>
      <c r="X4"/>
      <c r="Y4" s="4">
        <v>41</v>
      </c>
      <c r="Z4" s="31"/>
      <c r="AA4" s="30"/>
      <c r="AB4" s="12"/>
      <c r="AC4" s="50"/>
      <c r="AD4" s="19"/>
      <c r="AE4" s="32"/>
      <c r="AF4" s="32"/>
      <c r="AG4" s="32"/>
      <c r="AH4" s="32"/>
      <c r="AI4" s="34"/>
    </row>
    <row r="5" spans="1:35" s="3" customFormat="1" ht="29.25" customHeight="1" thickBot="1" x14ac:dyDescent="0.4">
      <c r="A5" s="29"/>
      <c r="B5" s="69" t="s">
        <v>37</v>
      </c>
      <c r="C5" s="69"/>
      <c r="D5" s="69"/>
      <c r="E5" s="69"/>
      <c r="N5" s="62">
        <v>2</v>
      </c>
      <c r="O5" s="57" t="s">
        <v>17</v>
      </c>
      <c r="P5" s="55"/>
      <c r="Q5" s="53"/>
      <c r="R5" s="66"/>
      <c r="S5" s="68"/>
      <c r="T5" s="68"/>
      <c r="U5" s="68"/>
      <c r="V5" s="68"/>
      <c r="W5" s="68"/>
      <c r="X5"/>
      <c r="Y5" s="4">
        <v>42</v>
      </c>
      <c r="Z5" s="31"/>
      <c r="AA5" s="30"/>
      <c r="AB5" s="12"/>
      <c r="AC5" s="50"/>
      <c r="AD5" s="19"/>
      <c r="AE5" s="32"/>
      <c r="AF5" s="32"/>
      <c r="AG5" s="32"/>
      <c r="AH5" s="32"/>
      <c r="AI5" s="34"/>
    </row>
    <row r="6" spans="1:35" s="3" customFormat="1" ht="30.75" customHeight="1" thickBot="1" x14ac:dyDescent="0.4">
      <c r="A6" s="29"/>
      <c r="B6" s="71" t="s">
        <v>38</v>
      </c>
      <c r="C6" s="71"/>
      <c r="D6" s="71"/>
      <c r="N6" s="62">
        <v>3</v>
      </c>
      <c r="O6" s="57" t="s">
        <v>17</v>
      </c>
      <c r="P6" s="55"/>
      <c r="Q6" s="53"/>
      <c r="R6" s="66"/>
      <c r="S6" s="68"/>
      <c r="T6" s="68"/>
      <c r="U6" s="68"/>
      <c r="V6" s="68"/>
      <c r="W6" s="68"/>
      <c r="X6"/>
      <c r="Y6" s="4">
        <v>43</v>
      </c>
      <c r="Z6" s="31"/>
      <c r="AA6" s="30"/>
      <c r="AB6" s="12"/>
      <c r="AC6" s="50"/>
      <c r="AD6" s="19"/>
      <c r="AE6" s="32"/>
      <c r="AF6" s="32"/>
      <c r="AG6" s="32"/>
      <c r="AH6" s="32"/>
      <c r="AI6" s="34"/>
    </row>
    <row r="7" spans="1:35" s="3" customFormat="1" ht="23.25" customHeight="1" thickBot="1" x14ac:dyDescent="0.4">
      <c r="A7" s="29"/>
      <c r="N7" s="72">
        <v>4</v>
      </c>
      <c r="O7" s="57" t="s">
        <v>23</v>
      </c>
      <c r="P7" s="55"/>
      <c r="Q7" s="53"/>
      <c r="R7" s="66"/>
      <c r="S7" s="68"/>
      <c r="T7" s="68"/>
      <c r="U7" s="68"/>
      <c r="V7" s="68"/>
      <c r="W7" s="68"/>
      <c r="X7"/>
      <c r="Y7" s="4">
        <v>44</v>
      </c>
      <c r="Z7" s="31"/>
      <c r="AA7" s="30"/>
      <c r="AB7" s="12"/>
      <c r="AC7" s="50"/>
      <c r="AD7" s="19"/>
      <c r="AE7" s="32"/>
      <c r="AF7" s="32"/>
      <c r="AG7" s="32"/>
      <c r="AH7" s="32"/>
      <c r="AI7" s="34"/>
    </row>
    <row r="8" spans="1:35" s="3" customFormat="1" ht="29.25" customHeight="1" thickBot="1" x14ac:dyDescent="0.4">
      <c r="A8" s="29"/>
      <c r="B8" s="70" t="s">
        <v>39</v>
      </c>
      <c r="C8" s="70"/>
      <c r="D8" s="70"/>
      <c r="N8" s="72">
        <v>5</v>
      </c>
      <c r="O8" s="57" t="s">
        <v>35</v>
      </c>
      <c r="P8" s="55"/>
      <c r="Q8" s="53"/>
      <c r="R8" s="66"/>
      <c r="S8" s="68"/>
      <c r="T8" s="68"/>
      <c r="U8" s="68"/>
      <c r="V8" s="68"/>
      <c r="W8" s="68"/>
      <c r="X8"/>
      <c r="Y8" s="4">
        <v>45</v>
      </c>
      <c r="Z8" s="31"/>
      <c r="AA8" s="30"/>
      <c r="AB8" s="12"/>
      <c r="AC8" s="50"/>
      <c r="AD8" s="19"/>
      <c r="AE8" s="32"/>
      <c r="AF8" s="32"/>
      <c r="AG8" s="32"/>
      <c r="AH8" s="32"/>
      <c r="AI8" s="34"/>
    </row>
    <row r="9" spans="1:35" s="3" customFormat="1" ht="29.25" customHeight="1" thickBot="1" x14ac:dyDescent="0.4">
      <c r="A9" s="29"/>
      <c r="N9" s="72">
        <v>6</v>
      </c>
      <c r="O9" s="57" t="s">
        <v>47</v>
      </c>
      <c r="P9" s="60"/>
      <c r="Q9" s="61"/>
      <c r="R9" s="66"/>
      <c r="S9" s="68"/>
      <c r="T9" s="68"/>
      <c r="U9" s="68"/>
      <c r="V9" s="68"/>
      <c r="W9" s="68"/>
      <c r="X9"/>
      <c r="Y9" s="4">
        <v>46</v>
      </c>
      <c r="Z9" s="31"/>
      <c r="AA9" s="30"/>
      <c r="AB9" s="12"/>
      <c r="AC9" s="50"/>
      <c r="AD9" s="19"/>
      <c r="AE9" s="32"/>
      <c r="AF9" s="32"/>
      <c r="AG9" s="32"/>
      <c r="AH9" s="32"/>
      <c r="AI9" s="34"/>
    </row>
    <row r="10" spans="1:35" s="3" customFormat="1" ht="29.25" customHeight="1" thickBot="1" x14ac:dyDescent="0.4">
      <c r="A10" s="29"/>
      <c r="N10" s="72">
        <v>7</v>
      </c>
      <c r="O10" s="57" t="s">
        <v>50</v>
      </c>
      <c r="P10" s="55"/>
      <c r="Q10" s="53"/>
      <c r="R10" s="66"/>
      <c r="S10" s="68"/>
      <c r="T10" s="68"/>
      <c r="U10" s="68"/>
      <c r="V10" s="68"/>
      <c r="W10" s="68"/>
      <c r="X10"/>
      <c r="Y10" s="4">
        <v>47</v>
      </c>
      <c r="Z10" s="31"/>
      <c r="AA10" s="30"/>
      <c r="AB10" s="12"/>
      <c r="AC10" s="50"/>
      <c r="AD10" s="19"/>
      <c r="AE10" s="32"/>
      <c r="AF10" s="32"/>
      <c r="AG10" s="32"/>
      <c r="AH10" s="32"/>
      <c r="AI10" s="34"/>
    </row>
    <row r="11" spans="1:35" s="3" customFormat="1" ht="29.25" customHeight="1" thickBot="1" x14ac:dyDescent="0.4">
      <c r="A11" s="29"/>
      <c r="N11" s="72">
        <v>8</v>
      </c>
      <c r="O11" s="57" t="s">
        <v>34</v>
      </c>
      <c r="P11" s="55"/>
      <c r="Q11" s="53"/>
      <c r="R11" s="66"/>
      <c r="S11" s="68"/>
      <c r="T11" s="68"/>
      <c r="U11" s="68"/>
      <c r="V11" s="68"/>
      <c r="W11" s="68"/>
      <c r="X11"/>
      <c r="Y11" s="4">
        <v>48</v>
      </c>
      <c r="Z11" s="31"/>
      <c r="AA11" s="30"/>
      <c r="AB11" s="12"/>
      <c r="AC11" s="50"/>
      <c r="AD11" s="19"/>
      <c r="AE11" s="32"/>
      <c r="AF11" s="32"/>
      <c r="AG11" s="32"/>
      <c r="AH11" s="32"/>
      <c r="AI11" s="34"/>
    </row>
    <row r="12" spans="1:35" s="3" customFormat="1" ht="29.25" customHeight="1" thickBot="1" x14ac:dyDescent="0.4">
      <c r="A12" s="29"/>
      <c r="N12" s="72">
        <v>9</v>
      </c>
      <c r="O12" s="57" t="s">
        <v>46</v>
      </c>
      <c r="P12" s="63"/>
      <c r="Q12" s="64"/>
      <c r="R12" s="66"/>
      <c r="S12" s="68"/>
      <c r="T12" s="68"/>
      <c r="U12" s="68"/>
      <c r="V12" s="68"/>
      <c r="W12" s="68"/>
      <c r="X12"/>
      <c r="Y12" s="4">
        <v>49</v>
      </c>
      <c r="Z12" s="31"/>
      <c r="AA12" s="30"/>
      <c r="AB12" s="12"/>
      <c r="AC12" s="50"/>
      <c r="AD12" s="19"/>
      <c r="AE12" s="32"/>
      <c r="AF12" s="32"/>
      <c r="AG12" s="32"/>
      <c r="AH12" s="32"/>
      <c r="AI12" s="34"/>
    </row>
    <row r="13" spans="1:35" s="3" customFormat="1" ht="29.25" customHeight="1" thickBot="1" x14ac:dyDescent="0.4">
      <c r="A13" s="29"/>
      <c r="N13" s="62">
        <v>10</v>
      </c>
      <c r="O13" s="57"/>
      <c r="P13" s="55"/>
      <c r="Q13" s="53"/>
      <c r="R13" s="66"/>
      <c r="S13" s="68"/>
      <c r="T13" s="68"/>
      <c r="U13" s="68"/>
      <c r="V13" s="68"/>
      <c r="W13" s="68"/>
      <c r="X13"/>
      <c r="Y13" s="4">
        <v>50</v>
      </c>
      <c r="Z13" s="31"/>
      <c r="AA13" s="30"/>
      <c r="AB13" s="12"/>
      <c r="AC13" s="50"/>
      <c r="AD13" s="19"/>
      <c r="AE13" s="32"/>
      <c r="AF13" s="32"/>
      <c r="AG13" s="32"/>
      <c r="AH13" s="32"/>
      <c r="AI13" s="34"/>
    </row>
    <row r="14" spans="1:35" s="3" customFormat="1" ht="29.25" customHeight="1" thickBot="1" x14ac:dyDescent="0.4">
      <c r="A14" s="29"/>
      <c r="N14" s="62">
        <v>11</v>
      </c>
      <c r="O14" s="57"/>
      <c r="P14" s="55"/>
      <c r="Q14" s="53"/>
      <c r="R14" s="66"/>
      <c r="S14" s="68"/>
      <c r="T14" s="68"/>
      <c r="U14" s="68"/>
      <c r="V14" s="68"/>
      <c r="W14" s="68"/>
      <c r="X14"/>
      <c r="Y14" s="4">
        <v>51</v>
      </c>
      <c r="Z14" s="31"/>
      <c r="AA14" s="30"/>
      <c r="AB14" s="12"/>
      <c r="AC14" s="50"/>
      <c r="AD14" s="19"/>
      <c r="AE14" s="32"/>
      <c r="AF14" s="32"/>
      <c r="AG14" s="32"/>
      <c r="AH14" s="32"/>
      <c r="AI14" s="34"/>
    </row>
    <row r="15" spans="1:35" s="3" customFormat="1" ht="29.25" customHeight="1" thickBot="1" x14ac:dyDescent="0.4">
      <c r="A15" s="29"/>
      <c r="N15" s="72">
        <v>12</v>
      </c>
      <c r="O15" s="57"/>
      <c r="P15" s="63"/>
      <c r="Q15" s="64"/>
      <c r="R15" s="66"/>
      <c r="S15" s="68"/>
      <c r="T15" s="68"/>
      <c r="U15" s="68"/>
      <c r="V15" s="68"/>
      <c r="W15" s="68"/>
      <c r="X15"/>
      <c r="Y15" s="4">
        <v>52</v>
      </c>
      <c r="Z15" s="31"/>
      <c r="AA15" s="30"/>
      <c r="AB15" s="12"/>
      <c r="AC15" s="50"/>
      <c r="AD15" s="19"/>
      <c r="AE15" s="32"/>
      <c r="AF15" s="32"/>
      <c r="AG15" s="32"/>
      <c r="AH15" s="32"/>
      <c r="AI15" s="34"/>
    </row>
    <row r="16" spans="1:35" s="3" customFormat="1" ht="29.25" customHeight="1" thickBot="1" x14ac:dyDescent="0.4">
      <c r="A16" s="29"/>
      <c r="N16" s="4">
        <v>13</v>
      </c>
      <c r="O16" s="57"/>
      <c r="P16" s="55"/>
      <c r="Q16" s="53"/>
      <c r="R16" s="66"/>
      <c r="S16" s="68"/>
      <c r="T16" s="68"/>
      <c r="U16" s="68"/>
      <c r="V16" s="68"/>
      <c r="W16" s="68"/>
      <c r="X16"/>
      <c r="Y16" s="4">
        <v>53</v>
      </c>
      <c r="Z16" s="31"/>
      <c r="AA16" s="30"/>
      <c r="AB16" s="12"/>
      <c r="AC16" s="50"/>
      <c r="AD16" s="19"/>
      <c r="AE16" s="32"/>
      <c r="AF16" s="32"/>
      <c r="AG16" s="32"/>
      <c r="AH16" s="32"/>
      <c r="AI16" s="34"/>
    </row>
    <row r="17" spans="1:35" s="3" customFormat="1" ht="29.25" customHeight="1" thickBot="1" x14ac:dyDescent="0.4">
      <c r="A17" s="29"/>
      <c r="N17" s="62">
        <v>14</v>
      </c>
      <c r="O17" s="57" t="s">
        <v>48</v>
      </c>
      <c r="P17" s="55"/>
      <c r="Q17" s="53"/>
      <c r="R17" s="66"/>
      <c r="S17" s="68"/>
      <c r="T17" s="68"/>
      <c r="U17" s="68"/>
      <c r="V17" s="68"/>
      <c r="W17" s="68"/>
      <c r="X17"/>
      <c r="Y17" s="4">
        <v>54</v>
      </c>
      <c r="Z17" s="31"/>
      <c r="AA17" s="30"/>
      <c r="AB17" s="12"/>
      <c r="AC17" s="50"/>
      <c r="AD17" s="19"/>
      <c r="AE17" s="32"/>
      <c r="AF17" s="32"/>
      <c r="AG17" s="32"/>
      <c r="AH17" s="32"/>
      <c r="AI17" s="34"/>
    </row>
    <row r="18" spans="1:35" s="3" customFormat="1" ht="29.25" customHeight="1" thickBot="1" x14ac:dyDescent="0.4">
      <c r="A18" s="29"/>
      <c r="N18" s="62">
        <v>15</v>
      </c>
      <c r="O18" s="57" t="s">
        <v>48</v>
      </c>
      <c r="P18" s="55"/>
      <c r="Q18" s="53"/>
      <c r="R18" s="66"/>
      <c r="S18" s="68"/>
      <c r="T18" s="68"/>
      <c r="U18" s="68"/>
      <c r="V18" s="68"/>
      <c r="W18" s="68"/>
      <c r="X18"/>
      <c r="Y18" s="4">
        <v>55</v>
      </c>
      <c r="Z18" s="31"/>
      <c r="AA18" s="30"/>
      <c r="AB18" s="12"/>
      <c r="AC18" s="50"/>
      <c r="AD18" s="19"/>
      <c r="AE18" s="32"/>
      <c r="AF18" s="32"/>
      <c r="AG18" s="32"/>
      <c r="AH18" s="32"/>
      <c r="AI18" s="34"/>
    </row>
    <row r="19" spans="1:35" s="3" customFormat="1" ht="29.25" customHeight="1" thickBot="1" x14ac:dyDescent="0.4">
      <c r="A19" s="29"/>
      <c r="N19" s="62">
        <v>16</v>
      </c>
      <c r="O19" s="57" t="s">
        <v>48</v>
      </c>
      <c r="P19" s="55"/>
      <c r="Q19" s="53"/>
      <c r="R19" s="66"/>
      <c r="S19" s="68"/>
      <c r="T19" s="68"/>
      <c r="U19" s="68"/>
      <c r="V19" s="68"/>
      <c r="W19" s="68"/>
      <c r="X19"/>
      <c r="Y19" s="4">
        <v>56</v>
      </c>
      <c r="Z19" s="31"/>
      <c r="AA19" s="30"/>
      <c r="AB19" s="12"/>
      <c r="AC19" s="50"/>
      <c r="AD19" s="19"/>
      <c r="AE19" s="32"/>
      <c r="AF19" s="32"/>
      <c r="AG19" s="32"/>
      <c r="AH19" s="32"/>
      <c r="AI19" s="34"/>
    </row>
    <row r="20" spans="1:35" s="3" customFormat="1" ht="29.25" customHeight="1" thickBot="1" x14ac:dyDescent="0.4">
      <c r="A20" s="29"/>
      <c r="N20" s="72">
        <v>17</v>
      </c>
      <c r="O20" s="57" t="s">
        <v>28</v>
      </c>
      <c r="P20" s="55"/>
      <c r="Q20" s="53"/>
      <c r="R20" s="66"/>
      <c r="S20" s="68"/>
      <c r="T20" s="68"/>
      <c r="U20" s="68"/>
      <c r="V20" s="68"/>
      <c r="W20" s="68"/>
      <c r="X20"/>
      <c r="Y20" s="4">
        <v>57</v>
      </c>
      <c r="Z20" s="31"/>
      <c r="AA20" s="30"/>
      <c r="AB20" s="12"/>
      <c r="AC20" s="50"/>
      <c r="AD20" s="19"/>
      <c r="AE20" s="32"/>
      <c r="AF20" s="32"/>
      <c r="AG20" s="32"/>
      <c r="AH20" s="32"/>
      <c r="AI20" s="34"/>
    </row>
    <row r="21" spans="1:35" s="3" customFormat="1" ht="29.25" customHeight="1" thickBot="1" x14ac:dyDescent="0.4">
      <c r="A21" s="29"/>
      <c r="N21" s="72">
        <v>18</v>
      </c>
      <c r="O21" s="57" t="s">
        <v>42</v>
      </c>
      <c r="P21" s="55"/>
      <c r="Q21" s="53"/>
      <c r="R21" s="66"/>
      <c r="S21" s="68"/>
      <c r="T21" s="68"/>
      <c r="U21" s="68"/>
      <c r="V21" s="68"/>
      <c r="W21" s="68"/>
      <c r="X21"/>
      <c r="Y21" s="4">
        <v>58</v>
      </c>
      <c r="Z21" s="31"/>
      <c r="AA21" s="30"/>
      <c r="AB21" s="12"/>
      <c r="AC21" s="50"/>
      <c r="AD21" s="19"/>
      <c r="AE21" s="32"/>
      <c r="AF21" s="32"/>
      <c r="AG21" s="32"/>
      <c r="AH21" s="32"/>
      <c r="AI21" s="34"/>
    </row>
    <row r="22" spans="1:35" s="3" customFormat="1" ht="29.25" customHeight="1" thickBot="1" x14ac:dyDescent="0.4">
      <c r="A22" s="29"/>
      <c r="N22" s="72">
        <v>19</v>
      </c>
      <c r="O22" s="57" t="s">
        <v>31</v>
      </c>
      <c r="P22" s="55"/>
      <c r="Q22" s="53"/>
      <c r="R22" s="66"/>
      <c r="S22" s="68"/>
      <c r="T22" s="68"/>
      <c r="U22" s="68"/>
      <c r="V22" s="68"/>
      <c r="W22" s="68"/>
      <c r="X22"/>
      <c r="Y22" s="4">
        <v>59</v>
      </c>
      <c r="Z22" s="31"/>
      <c r="AA22" s="30"/>
      <c r="AB22" s="12"/>
      <c r="AC22" s="50"/>
      <c r="AD22" s="19"/>
      <c r="AE22" s="32"/>
      <c r="AF22" s="32"/>
      <c r="AG22" s="32"/>
      <c r="AH22" s="32"/>
      <c r="AI22" s="34"/>
    </row>
    <row r="23" spans="1:35" s="3" customFormat="1" ht="29.25" customHeight="1" thickBot="1" x14ac:dyDescent="0.4">
      <c r="A23" s="29"/>
      <c r="N23" s="72">
        <v>20</v>
      </c>
      <c r="O23" s="57" t="s">
        <v>32</v>
      </c>
      <c r="P23" s="55"/>
      <c r="Q23" s="53"/>
      <c r="R23" s="66"/>
      <c r="S23" s="68"/>
      <c r="T23" s="68"/>
      <c r="U23" s="68"/>
      <c r="V23" s="68"/>
      <c r="W23" s="68"/>
      <c r="X23"/>
      <c r="Y23" s="4">
        <v>60</v>
      </c>
      <c r="Z23" s="31"/>
      <c r="AA23" s="30"/>
      <c r="AB23" s="12"/>
      <c r="AC23" s="50"/>
      <c r="AD23" s="19"/>
      <c r="AE23" s="32"/>
      <c r="AF23" s="32"/>
      <c r="AG23" s="32"/>
      <c r="AH23" s="32"/>
      <c r="AI23" s="34"/>
    </row>
    <row r="24" spans="1:35" s="3" customFormat="1" ht="29.25" customHeight="1" thickBot="1" x14ac:dyDescent="0.4">
      <c r="A24" s="29"/>
      <c r="N24" s="62">
        <v>21</v>
      </c>
      <c r="O24" s="57" t="s">
        <v>18</v>
      </c>
      <c r="P24" s="55"/>
      <c r="Q24" s="53"/>
      <c r="R24" s="66"/>
      <c r="S24" s="68"/>
      <c r="T24" s="68"/>
      <c r="U24" s="68"/>
      <c r="V24" s="68"/>
      <c r="W24" s="68"/>
      <c r="X24"/>
      <c r="Y24" s="4">
        <v>61</v>
      </c>
      <c r="Z24" s="31"/>
      <c r="AA24" s="30"/>
      <c r="AB24" s="12"/>
      <c r="AC24" s="50"/>
      <c r="AD24" s="19"/>
      <c r="AE24" s="32"/>
      <c r="AF24" s="32"/>
      <c r="AG24" s="32"/>
      <c r="AH24" s="32"/>
      <c r="AI24" s="34"/>
    </row>
    <row r="25" spans="1:35" s="3" customFormat="1" ht="29.25" customHeight="1" thickBot="1" x14ac:dyDescent="0.4">
      <c r="A25" s="29"/>
      <c r="N25" s="62">
        <v>22</v>
      </c>
      <c r="O25" s="57" t="s">
        <v>18</v>
      </c>
      <c r="P25" s="55"/>
      <c r="Q25" s="53"/>
      <c r="R25" s="66"/>
      <c r="S25" s="68"/>
      <c r="T25" s="68"/>
      <c r="U25" s="68"/>
      <c r="V25" s="68"/>
      <c r="W25" s="68"/>
      <c r="X25"/>
      <c r="Y25" s="4">
        <v>62</v>
      </c>
      <c r="Z25" s="31"/>
      <c r="AA25" s="30"/>
      <c r="AB25" s="12"/>
      <c r="AC25" s="50"/>
      <c r="AD25" s="19"/>
      <c r="AE25" s="32"/>
      <c r="AF25" s="32"/>
      <c r="AG25" s="32"/>
      <c r="AH25" s="32"/>
      <c r="AI25" s="34"/>
    </row>
    <row r="26" spans="1:35" s="3" customFormat="1" ht="29.25" customHeight="1" thickBot="1" x14ac:dyDescent="0.4">
      <c r="A26" s="29"/>
      <c r="N26" s="62">
        <v>23</v>
      </c>
      <c r="O26" s="57" t="s">
        <v>18</v>
      </c>
      <c r="P26" s="55"/>
      <c r="Q26" s="53"/>
      <c r="R26" s="66"/>
      <c r="S26" s="68"/>
      <c r="T26" s="68"/>
      <c r="U26" s="68"/>
      <c r="V26" s="68"/>
      <c r="W26" s="68"/>
      <c r="X26"/>
      <c r="Y26" s="4">
        <v>63</v>
      </c>
      <c r="Z26" s="31"/>
      <c r="AA26" s="30"/>
      <c r="AB26" s="12"/>
      <c r="AC26" s="50"/>
      <c r="AD26" s="19"/>
      <c r="AE26" s="32"/>
      <c r="AF26" s="32"/>
      <c r="AG26" s="32"/>
      <c r="AH26" s="32"/>
      <c r="AI26" s="34"/>
    </row>
    <row r="27" spans="1:35" s="3" customFormat="1" ht="29.25" customHeight="1" thickBot="1" x14ac:dyDescent="0.4">
      <c r="A27" s="29"/>
      <c r="N27" s="72">
        <v>24</v>
      </c>
      <c r="O27" s="57" t="s">
        <v>45</v>
      </c>
      <c r="P27" s="55"/>
      <c r="Q27" s="53"/>
      <c r="R27" s="66"/>
      <c r="S27" s="68"/>
      <c r="T27" s="68"/>
      <c r="U27" s="68"/>
      <c r="V27" s="68"/>
      <c r="W27" s="68"/>
      <c r="X27"/>
      <c r="Y27" s="4"/>
      <c r="Z27" s="31"/>
      <c r="AA27" s="30"/>
      <c r="AB27" s="12"/>
      <c r="AC27" s="50"/>
      <c r="AD27" s="19"/>
      <c r="AE27" s="32"/>
      <c r="AF27" s="32"/>
      <c r="AG27" s="32"/>
      <c r="AH27" s="32"/>
      <c r="AI27" s="34"/>
    </row>
    <row r="28" spans="1:35" s="3" customFormat="1" ht="29.25" customHeight="1" thickBot="1" x14ac:dyDescent="0.4">
      <c r="A28" s="29"/>
      <c r="N28" s="73">
        <v>25</v>
      </c>
      <c r="O28" s="57" t="s">
        <v>44</v>
      </c>
      <c r="P28" s="55"/>
      <c r="Q28" s="53"/>
      <c r="R28" s="66"/>
      <c r="S28" s="68"/>
      <c r="T28" s="68"/>
      <c r="U28" s="68"/>
      <c r="V28" s="68"/>
      <c r="W28" s="68"/>
      <c r="X28"/>
      <c r="Y28" s="4"/>
      <c r="Z28" s="31"/>
      <c r="AA28" s="30"/>
      <c r="AB28" s="12"/>
      <c r="AC28" s="50"/>
      <c r="AD28" s="19"/>
      <c r="AE28" s="32"/>
      <c r="AF28" s="32"/>
      <c r="AG28" s="32"/>
      <c r="AH28" s="32"/>
      <c r="AI28" s="34"/>
    </row>
    <row r="29" spans="1:35" s="3" customFormat="1" ht="29.25" customHeight="1" thickBot="1" x14ac:dyDescent="0.4">
      <c r="A29" s="29"/>
      <c r="N29" s="73">
        <v>26</v>
      </c>
      <c r="O29" s="57" t="s">
        <v>44</v>
      </c>
      <c r="P29" s="55"/>
      <c r="Q29" s="53"/>
      <c r="R29" s="66"/>
      <c r="S29" s="68"/>
      <c r="T29" s="68"/>
      <c r="U29" s="68"/>
      <c r="V29" s="68"/>
      <c r="W29" s="68"/>
      <c r="X29"/>
      <c r="Y29" s="4"/>
      <c r="Z29" s="31"/>
      <c r="AA29" s="30"/>
      <c r="AB29" s="12"/>
      <c r="AC29" s="50"/>
      <c r="AD29" s="19"/>
      <c r="AE29" s="32"/>
      <c r="AF29" s="32"/>
      <c r="AG29" s="32"/>
      <c r="AH29" s="32"/>
      <c r="AI29" s="34"/>
    </row>
    <row r="30" spans="1:35" s="3" customFormat="1" ht="29.25" customHeight="1" thickBot="1" x14ac:dyDescent="0.4">
      <c r="A30" s="29"/>
      <c r="N30" s="73">
        <v>27</v>
      </c>
      <c r="O30" s="57" t="s">
        <v>26</v>
      </c>
      <c r="P30" s="55"/>
      <c r="Q30" s="53"/>
      <c r="R30" s="66"/>
      <c r="S30" s="68"/>
      <c r="T30" s="68"/>
      <c r="U30" s="68"/>
      <c r="V30" s="68"/>
      <c r="W30" s="68"/>
      <c r="X30"/>
      <c r="Y30" s="4"/>
      <c r="Z30" s="31"/>
      <c r="AA30" s="30"/>
      <c r="AB30" s="12"/>
      <c r="AC30" s="50"/>
      <c r="AD30" s="19"/>
      <c r="AE30" s="32"/>
      <c r="AF30" s="32"/>
      <c r="AG30" s="32"/>
      <c r="AH30" s="32"/>
      <c r="AI30" s="34"/>
    </row>
    <row r="31" spans="1:35" s="3" customFormat="1" ht="29.25" customHeight="1" thickBot="1" x14ac:dyDescent="0.4">
      <c r="A31" s="29"/>
      <c r="N31" s="73">
        <v>28</v>
      </c>
      <c r="O31" s="57" t="s">
        <v>26</v>
      </c>
      <c r="P31" s="55"/>
      <c r="Q31" s="53"/>
      <c r="R31" s="66"/>
      <c r="S31" s="68"/>
      <c r="T31" s="68"/>
      <c r="U31" s="68"/>
      <c r="V31" s="68"/>
      <c r="W31" s="68"/>
      <c r="X31"/>
      <c r="Y31" s="4"/>
      <c r="Z31" s="31"/>
      <c r="AA31" s="30"/>
      <c r="AB31" s="12"/>
      <c r="AC31" s="50"/>
      <c r="AD31" s="19"/>
      <c r="AE31" s="32"/>
      <c r="AF31" s="32"/>
      <c r="AG31" s="32"/>
      <c r="AH31" s="32"/>
      <c r="AI31" s="34"/>
    </row>
    <row r="32" spans="1:35" s="3" customFormat="1" ht="29.25" customHeight="1" thickBot="1" x14ac:dyDescent="0.4">
      <c r="A32" s="29"/>
      <c r="N32" s="72">
        <v>29</v>
      </c>
      <c r="O32" s="57" t="s">
        <v>25</v>
      </c>
      <c r="P32" s="55"/>
      <c r="Q32" s="53"/>
      <c r="R32" s="66"/>
      <c r="S32" s="68"/>
      <c r="T32" s="68"/>
      <c r="U32" s="68"/>
      <c r="V32" s="68"/>
      <c r="W32" s="68"/>
      <c r="X32"/>
      <c r="Y32" s="4"/>
      <c r="Z32" s="31"/>
      <c r="AA32" s="30"/>
      <c r="AB32" s="12"/>
      <c r="AC32" s="50"/>
      <c r="AD32" s="19"/>
      <c r="AE32" s="32"/>
      <c r="AF32" s="32"/>
      <c r="AG32" s="32"/>
      <c r="AH32" s="32"/>
      <c r="AI32" s="34"/>
    </row>
    <row r="33" spans="1:35" s="3" customFormat="1" ht="29.25" customHeight="1" thickBot="1" x14ac:dyDescent="0.4">
      <c r="A33" s="29"/>
      <c r="N33" s="72">
        <v>30</v>
      </c>
      <c r="O33" s="57"/>
      <c r="P33" s="55"/>
      <c r="Q33" s="53"/>
      <c r="R33" s="66"/>
      <c r="S33" s="68"/>
      <c r="T33" s="68"/>
      <c r="U33" s="68"/>
      <c r="V33" s="68"/>
      <c r="W33" s="68"/>
      <c r="X33"/>
      <c r="Y33" s="4"/>
      <c r="Z33" s="31"/>
      <c r="AA33" s="30"/>
      <c r="AB33" s="12"/>
      <c r="AC33" s="50"/>
      <c r="AD33" s="19"/>
      <c r="AE33" s="32"/>
      <c r="AF33" s="32"/>
      <c r="AG33" s="32"/>
      <c r="AH33" s="32"/>
      <c r="AI33" s="34"/>
    </row>
    <row r="34" spans="1:35" s="3" customFormat="1" ht="29.25" customHeight="1" thickBot="1" x14ac:dyDescent="0.4">
      <c r="A34" s="29"/>
      <c r="N34" s="72">
        <v>31</v>
      </c>
      <c r="O34" s="57" t="s">
        <v>33</v>
      </c>
      <c r="P34" s="55"/>
      <c r="Q34" s="53"/>
      <c r="R34" s="66"/>
      <c r="S34" s="68"/>
      <c r="T34" s="68"/>
      <c r="U34" s="68"/>
      <c r="V34" s="68"/>
      <c r="W34" s="68"/>
      <c r="X34"/>
      <c r="Y34" s="4"/>
      <c r="Z34" s="31"/>
      <c r="AA34" s="30"/>
      <c r="AB34" s="12"/>
      <c r="AC34" s="50"/>
      <c r="AD34" s="19"/>
      <c r="AE34" s="32"/>
      <c r="AF34" s="32"/>
      <c r="AG34" s="32"/>
      <c r="AH34" s="32"/>
      <c r="AI34" s="34"/>
    </row>
    <row r="35" spans="1:35" s="3" customFormat="1" ht="29.25" customHeight="1" thickBot="1" x14ac:dyDescent="0.4">
      <c r="A35" s="29"/>
      <c r="N35" s="72">
        <v>32</v>
      </c>
      <c r="O35" s="57" t="s">
        <v>41</v>
      </c>
      <c r="P35" s="63"/>
      <c r="Q35" s="64"/>
      <c r="R35" s="66"/>
      <c r="S35" s="68"/>
      <c r="T35" s="68"/>
      <c r="U35" s="68"/>
      <c r="V35" s="68"/>
      <c r="W35" s="68"/>
      <c r="X35"/>
      <c r="Y35" s="4"/>
      <c r="Z35" s="31"/>
      <c r="AA35" s="30"/>
      <c r="AB35" s="12"/>
      <c r="AC35" s="50"/>
      <c r="AD35" s="19"/>
      <c r="AE35" s="32"/>
      <c r="AF35" s="32"/>
      <c r="AG35" s="32"/>
      <c r="AH35" s="32"/>
      <c r="AI35" s="34"/>
    </row>
    <row r="36" spans="1:35" s="3" customFormat="1" ht="29.25" customHeight="1" thickBot="1" x14ac:dyDescent="0.4">
      <c r="A36" s="29"/>
      <c r="N36" s="62">
        <v>33</v>
      </c>
      <c r="O36" s="57" t="s">
        <v>36</v>
      </c>
      <c r="P36" s="55"/>
      <c r="Q36" s="53"/>
      <c r="R36" s="66"/>
      <c r="S36" s="68"/>
      <c r="T36" s="68"/>
      <c r="U36" s="68"/>
      <c r="V36" s="68"/>
      <c r="W36" s="68"/>
      <c r="X36"/>
      <c r="Y36" s="4"/>
      <c r="Z36" s="31"/>
      <c r="AA36" s="30"/>
      <c r="AB36" s="12"/>
      <c r="AC36" s="50"/>
      <c r="AD36" s="19"/>
      <c r="AE36" s="32"/>
      <c r="AF36" s="32"/>
      <c r="AG36" s="32"/>
      <c r="AH36" s="32"/>
      <c r="AI36" s="34"/>
    </row>
    <row r="37" spans="1:35" s="3" customFormat="1" ht="29.25" customHeight="1" thickBot="1" x14ac:dyDescent="0.4">
      <c r="A37" s="29"/>
      <c r="N37" s="62">
        <v>34</v>
      </c>
      <c r="O37" s="57" t="s">
        <v>19</v>
      </c>
      <c r="P37" s="55"/>
      <c r="Q37" s="53"/>
      <c r="R37" s="66"/>
      <c r="S37" s="68"/>
      <c r="T37" s="68"/>
      <c r="U37" s="68"/>
      <c r="V37" s="68"/>
      <c r="W37" s="68"/>
      <c r="X37"/>
      <c r="Y37" s="4"/>
      <c r="Z37" s="31"/>
      <c r="AA37" s="30"/>
      <c r="AB37" s="12"/>
      <c r="AC37" s="50"/>
      <c r="AD37" s="19"/>
      <c r="AE37" s="32"/>
      <c r="AF37" s="32"/>
      <c r="AG37" s="32"/>
      <c r="AH37" s="32"/>
      <c r="AI37" s="34"/>
    </row>
    <row r="38" spans="1:35" s="3" customFormat="1" ht="29.25" customHeight="1" thickBot="1" x14ac:dyDescent="0.4">
      <c r="A38" s="29"/>
      <c r="N38" s="62">
        <v>35</v>
      </c>
      <c r="O38" s="57" t="s">
        <v>19</v>
      </c>
      <c r="P38" s="55"/>
      <c r="Q38" s="53"/>
      <c r="R38" s="66"/>
      <c r="S38" s="68"/>
      <c r="T38" s="68"/>
      <c r="U38" s="68"/>
      <c r="V38" s="68"/>
      <c r="W38" s="68"/>
      <c r="X38"/>
      <c r="Y38" s="4"/>
      <c r="Z38" s="31"/>
      <c r="AA38" s="30"/>
      <c r="AB38" s="12"/>
      <c r="AC38" s="50"/>
      <c r="AD38" s="19"/>
      <c r="AE38" s="32"/>
      <c r="AF38" s="32"/>
      <c r="AG38" s="32"/>
      <c r="AH38" s="32"/>
      <c r="AI38" s="34"/>
    </row>
    <row r="39" spans="1:35" s="3" customFormat="1" ht="29.25" customHeight="1" thickBot="1" x14ac:dyDescent="0.4">
      <c r="A39" s="29"/>
      <c r="N39" s="73">
        <v>36</v>
      </c>
      <c r="O39" s="57" t="s">
        <v>49</v>
      </c>
      <c r="P39" s="55"/>
      <c r="Q39" s="53"/>
      <c r="R39" s="66"/>
      <c r="S39" s="68"/>
      <c r="T39" s="68"/>
      <c r="U39" s="68"/>
      <c r="V39" s="68"/>
      <c r="W39" s="68"/>
      <c r="X39"/>
      <c r="Y39" s="4"/>
      <c r="Z39" s="31"/>
      <c r="AA39" s="30"/>
      <c r="AB39" s="12"/>
      <c r="AC39" s="50"/>
      <c r="AD39" s="19"/>
      <c r="AE39" s="32"/>
      <c r="AF39" s="32"/>
      <c r="AG39" s="32"/>
      <c r="AH39" s="32"/>
      <c r="AI39" s="34"/>
    </row>
    <row r="40" spans="1:35" s="3" customFormat="1" ht="29.25" customHeight="1" thickBot="1" x14ac:dyDescent="0.4">
      <c r="A40" s="29"/>
      <c r="N40" s="73">
        <v>37</v>
      </c>
      <c r="O40" s="57" t="s">
        <v>29</v>
      </c>
      <c r="P40" s="55"/>
      <c r="Q40" s="53"/>
      <c r="R40" s="66"/>
      <c r="S40" s="68"/>
      <c r="T40" s="68"/>
      <c r="U40" s="68"/>
      <c r="V40" s="68"/>
      <c r="W40" s="68"/>
      <c r="X40"/>
      <c r="Y40" s="4"/>
      <c r="Z40" s="31"/>
      <c r="AA40" s="30"/>
      <c r="AB40" s="12"/>
      <c r="AC40" s="50"/>
      <c r="AD40" s="19"/>
      <c r="AE40" s="32"/>
      <c r="AF40" s="32"/>
      <c r="AG40" s="32"/>
      <c r="AH40" s="32"/>
      <c r="AI40" s="34"/>
    </row>
    <row r="41" spans="1:35" s="3" customFormat="1" ht="29.25" customHeight="1" thickBot="1" x14ac:dyDescent="0.4">
      <c r="A41" s="29"/>
      <c r="N41" s="72">
        <v>38</v>
      </c>
      <c r="O41" s="57" t="s">
        <v>40</v>
      </c>
      <c r="P41" s="55"/>
      <c r="Q41" s="53"/>
      <c r="R41" s="66"/>
      <c r="S41" s="68"/>
      <c r="T41" s="68"/>
      <c r="U41" s="68"/>
      <c r="V41" s="68"/>
      <c r="W41" s="68"/>
      <c r="X41"/>
      <c r="Y41" s="4"/>
      <c r="Z41" s="31"/>
      <c r="AA41" s="30"/>
      <c r="AB41" s="12"/>
      <c r="AC41" s="50"/>
      <c r="AD41" s="19"/>
      <c r="AE41" s="32"/>
      <c r="AF41" s="32"/>
      <c r="AG41" s="32"/>
      <c r="AH41" s="32"/>
      <c r="AI41" s="34"/>
    </row>
    <row r="42" spans="1:35" s="3" customFormat="1" ht="29.25" customHeight="1" thickBot="1" x14ac:dyDescent="0.4">
      <c r="A42" s="29"/>
      <c r="N42" s="62">
        <v>39</v>
      </c>
      <c r="O42" s="57" t="s">
        <v>20</v>
      </c>
      <c r="P42" s="55"/>
      <c r="Q42" s="53"/>
      <c r="R42" s="66"/>
      <c r="S42" s="68"/>
      <c r="T42" s="68"/>
      <c r="U42" s="68"/>
      <c r="V42" s="68"/>
      <c r="W42" s="68"/>
      <c r="X42"/>
      <c r="Y42" s="4"/>
      <c r="Z42" s="31"/>
      <c r="AA42" s="30"/>
      <c r="AB42" s="12"/>
      <c r="AC42" s="50"/>
      <c r="AD42" s="19"/>
      <c r="AE42" s="32"/>
      <c r="AF42" s="32"/>
      <c r="AG42" s="32"/>
      <c r="AH42" s="32"/>
      <c r="AI42" s="34"/>
    </row>
    <row r="43" spans="1:35" s="3" customFormat="1" ht="29.25" customHeight="1" thickBot="1" x14ac:dyDescent="0.4">
      <c r="A43" s="29"/>
      <c r="N43" s="62">
        <v>40</v>
      </c>
      <c r="O43" s="57" t="s">
        <v>20</v>
      </c>
      <c r="P43" s="55"/>
      <c r="Q43" s="53"/>
      <c r="R43" s="66"/>
      <c r="S43" s="68"/>
      <c r="T43" s="68"/>
      <c r="U43" s="68"/>
      <c r="V43" s="68"/>
      <c r="W43" s="68"/>
      <c r="X43"/>
      <c r="Y43" s="4"/>
      <c r="Z43" s="31"/>
      <c r="AA43" s="30"/>
      <c r="AB43" s="12"/>
      <c r="AC43" s="50"/>
      <c r="AD43" s="19"/>
      <c r="AE43" s="32"/>
      <c r="AF43" s="32"/>
      <c r="AG43" s="32"/>
      <c r="AH43" s="32"/>
      <c r="AI43" s="34"/>
    </row>
    <row r="44" spans="1:35" s="3" customFormat="1" ht="29.25" customHeight="1" thickBot="1" x14ac:dyDescent="0.75">
      <c r="A44" s="29"/>
      <c r="J44" s="65"/>
      <c r="N44" s="62">
        <v>41</v>
      </c>
      <c r="O44" s="57" t="s">
        <v>20</v>
      </c>
      <c r="P44" s="55"/>
      <c r="Q44" s="53"/>
      <c r="R44" s="66"/>
      <c r="S44" s="68"/>
      <c r="T44" s="68"/>
      <c r="U44" s="68"/>
      <c r="V44" s="68"/>
      <c r="W44" s="68"/>
      <c r="X44"/>
      <c r="Y44" s="4"/>
      <c r="Z44" s="31"/>
      <c r="AA44" s="30"/>
      <c r="AB44" s="12"/>
      <c r="AC44" s="50"/>
      <c r="AD44" s="19"/>
      <c r="AE44" s="32"/>
      <c r="AF44" s="32"/>
      <c r="AG44" s="32"/>
      <c r="AH44" s="32"/>
      <c r="AI44" s="34"/>
    </row>
    <row r="45" spans="1:35" s="3" customFormat="1" ht="29.25" customHeight="1" thickBot="1" x14ac:dyDescent="0.4">
      <c r="A45" s="29"/>
      <c r="N45" s="72">
        <v>42</v>
      </c>
      <c r="O45" s="57" t="s">
        <v>27</v>
      </c>
      <c r="P45" s="55"/>
      <c r="Q45" s="53"/>
      <c r="R45" s="66"/>
      <c r="S45" s="68"/>
      <c r="T45" s="68"/>
      <c r="U45" s="68"/>
      <c r="V45" s="68"/>
      <c r="W45" s="68"/>
      <c r="X45"/>
      <c r="Y45" s="4"/>
      <c r="Z45" s="31"/>
      <c r="AA45" s="30"/>
      <c r="AB45" s="12"/>
      <c r="AC45" s="50"/>
      <c r="AD45" s="19"/>
      <c r="AE45" s="32"/>
      <c r="AF45" s="32"/>
      <c r="AG45" s="32"/>
      <c r="AH45" s="32"/>
      <c r="AI45" s="34"/>
    </row>
    <row r="46" spans="1:35" s="3" customFormat="1" ht="29.25" customHeight="1" thickBot="1" x14ac:dyDescent="0.4">
      <c r="A46" s="29"/>
      <c r="N46" s="72">
        <v>43</v>
      </c>
      <c r="O46" s="57" t="s">
        <v>30</v>
      </c>
      <c r="P46" s="55"/>
      <c r="Q46" s="53"/>
      <c r="R46" s="66"/>
      <c r="S46" s="68"/>
      <c r="T46" s="68"/>
      <c r="U46" s="68"/>
      <c r="V46" s="68"/>
      <c r="W46" s="68"/>
      <c r="X46"/>
      <c r="Y46" s="4"/>
      <c r="Z46" s="31"/>
      <c r="AA46" s="30"/>
      <c r="AB46" s="12"/>
      <c r="AC46" s="50"/>
      <c r="AD46" s="19"/>
      <c r="AE46" s="32"/>
      <c r="AF46" s="32"/>
      <c r="AG46" s="32"/>
      <c r="AH46" s="32"/>
      <c r="AI46" s="34"/>
    </row>
    <row r="47" spans="1:35" s="3" customFormat="1" ht="29.25" customHeight="1" thickBot="1" x14ac:dyDescent="0.4">
      <c r="A47" s="29"/>
      <c r="N47" s="72">
        <v>44</v>
      </c>
      <c r="O47" s="57" t="s">
        <v>24</v>
      </c>
      <c r="P47" s="63"/>
      <c r="Q47" s="64"/>
      <c r="R47" s="66"/>
      <c r="S47" s="68"/>
      <c r="T47" s="68"/>
      <c r="U47" s="68"/>
      <c r="V47" s="68"/>
      <c r="W47" s="68"/>
      <c r="X47"/>
      <c r="Y47" s="4"/>
      <c r="Z47" s="31"/>
      <c r="AA47" s="30"/>
      <c r="AB47" s="12"/>
      <c r="AC47" s="50"/>
      <c r="AD47" s="19"/>
      <c r="AE47" s="32"/>
      <c r="AF47" s="32"/>
      <c r="AG47" s="32"/>
      <c r="AH47" s="32"/>
      <c r="AI47" s="34"/>
    </row>
    <row r="48" spans="1:35" s="3" customFormat="1" ht="29.25" customHeight="1" thickBot="1" x14ac:dyDescent="0.4">
      <c r="A48" s="29"/>
      <c r="N48" s="73">
        <v>45</v>
      </c>
      <c r="O48" s="57"/>
      <c r="P48" s="55"/>
      <c r="Q48" s="53"/>
      <c r="R48" s="66"/>
      <c r="S48" s="68"/>
      <c r="T48" s="68"/>
      <c r="U48" s="68"/>
      <c r="V48" s="68"/>
      <c r="W48" s="68"/>
      <c r="X48"/>
      <c r="Y48" s="4"/>
      <c r="Z48" s="31"/>
      <c r="AA48" s="30"/>
      <c r="AB48" s="12"/>
      <c r="AC48" s="50"/>
      <c r="AD48" s="19"/>
      <c r="AE48" s="32"/>
      <c r="AF48" s="32"/>
      <c r="AG48" s="32"/>
      <c r="AH48" s="32"/>
      <c r="AI48" s="34"/>
    </row>
    <row r="49" spans="1:35" s="3" customFormat="1" ht="29.25" customHeight="1" thickBot="1" x14ac:dyDescent="0.4">
      <c r="A49" s="29"/>
      <c r="N49" s="73">
        <v>46</v>
      </c>
      <c r="O49" s="57"/>
      <c r="P49" s="55"/>
      <c r="Q49" s="53"/>
      <c r="R49" s="66"/>
      <c r="S49" s="68"/>
      <c r="T49" s="68"/>
      <c r="U49" s="68"/>
      <c r="V49" s="68"/>
      <c r="W49" s="68"/>
      <c r="X49"/>
      <c r="Y49" s="4"/>
      <c r="Z49" s="31"/>
      <c r="AA49" s="30"/>
      <c r="AB49" s="12"/>
      <c r="AC49" s="50"/>
      <c r="AD49" s="19"/>
      <c r="AE49" s="32"/>
      <c r="AF49" s="32"/>
      <c r="AG49" s="32"/>
      <c r="AH49" s="32"/>
      <c r="AI49" s="34"/>
    </row>
    <row r="50" spans="1:35" s="3" customFormat="1" ht="29.25" customHeight="1" thickBot="1" x14ac:dyDescent="0.4">
      <c r="A50" s="29"/>
      <c r="N50" s="73">
        <v>47</v>
      </c>
      <c r="O50" s="57"/>
      <c r="P50" s="55"/>
      <c r="Q50" s="53"/>
      <c r="R50" s="66"/>
      <c r="S50" s="68"/>
      <c r="T50" s="68"/>
      <c r="U50" s="68"/>
      <c r="V50" s="68"/>
      <c r="W50" s="68"/>
      <c r="X50"/>
      <c r="Y50" s="4"/>
      <c r="Z50" s="31"/>
      <c r="AA50" s="30"/>
      <c r="AB50" s="12"/>
      <c r="AC50" s="50"/>
      <c r="AD50" s="19"/>
      <c r="AE50" s="32"/>
      <c r="AF50" s="32"/>
      <c r="AG50" s="32"/>
      <c r="AH50" s="32"/>
      <c r="AI50" s="34"/>
    </row>
    <row r="51" spans="1:35" s="3" customFormat="1" ht="29.25" customHeight="1" thickBot="1" x14ac:dyDescent="0.4">
      <c r="A51" s="29"/>
      <c r="N51" s="73">
        <v>48</v>
      </c>
      <c r="O51" s="57"/>
      <c r="P51" s="55"/>
      <c r="Q51" s="53"/>
      <c r="R51" s="66"/>
      <c r="S51" s="68"/>
      <c r="T51" s="68"/>
      <c r="U51" s="68"/>
      <c r="V51" s="68"/>
      <c r="W51" s="68"/>
      <c r="X51"/>
      <c r="Y51" s="4"/>
      <c r="Z51" s="31"/>
      <c r="AA51" s="30"/>
      <c r="AB51" s="12"/>
      <c r="AC51" s="50"/>
      <c r="AD51" s="19"/>
      <c r="AE51" s="32"/>
      <c r="AF51" s="32"/>
      <c r="AG51" s="32"/>
      <c r="AH51" s="32"/>
      <c r="AI51" s="34"/>
    </row>
    <row r="52" spans="1:35" s="3" customFormat="1" ht="29.25" customHeight="1" thickBot="1" x14ac:dyDescent="0.4">
      <c r="A52" s="29"/>
      <c r="N52" s="62">
        <v>49</v>
      </c>
      <c r="O52" s="57"/>
      <c r="P52" s="55"/>
      <c r="Q52" s="53"/>
      <c r="R52" s="66"/>
      <c r="S52" s="68"/>
      <c r="T52" s="68"/>
      <c r="U52" s="68"/>
      <c r="V52" s="68"/>
      <c r="W52" s="68"/>
      <c r="X52"/>
      <c r="Y52" s="4"/>
      <c r="Z52" s="31"/>
      <c r="AA52" s="30"/>
      <c r="AB52" s="12"/>
      <c r="AC52" s="50"/>
      <c r="AD52" s="19"/>
      <c r="AE52" s="32"/>
      <c r="AF52" s="32"/>
      <c r="AG52" s="32"/>
      <c r="AH52" s="32"/>
      <c r="AI52" s="34"/>
    </row>
    <row r="53" spans="1:35" s="3" customFormat="1" ht="29.25" customHeight="1" thickBot="1" x14ac:dyDescent="0.4">
      <c r="A53" s="29"/>
      <c r="N53" s="62">
        <v>50</v>
      </c>
      <c r="O53" s="57"/>
      <c r="P53" s="55"/>
      <c r="Q53" s="53"/>
      <c r="R53" s="66"/>
      <c r="S53" s="68"/>
      <c r="T53" s="68"/>
      <c r="U53" s="68"/>
      <c r="V53" s="68"/>
      <c r="W53" s="68"/>
      <c r="X53"/>
      <c r="Y53" s="4"/>
      <c r="Z53" s="31"/>
      <c r="AA53" s="30"/>
      <c r="AB53" s="12"/>
      <c r="AC53" s="50"/>
      <c r="AD53" s="19"/>
      <c r="AE53" s="32"/>
      <c r="AF53" s="32"/>
      <c r="AG53" s="32"/>
      <c r="AH53" s="32"/>
      <c r="AI53" s="34"/>
    </row>
    <row r="54" spans="1:35" s="3" customFormat="1" ht="29.25" customHeight="1" thickBot="1" x14ac:dyDescent="0.4">
      <c r="A54" s="29"/>
      <c r="N54" s="62">
        <v>51</v>
      </c>
      <c r="O54" s="57" t="s">
        <v>51</v>
      </c>
      <c r="P54" s="55"/>
      <c r="Q54" s="53"/>
      <c r="R54" s="66"/>
      <c r="S54" s="68"/>
      <c r="T54" s="68"/>
      <c r="U54" s="68"/>
      <c r="V54" s="68"/>
      <c r="W54" s="68"/>
      <c r="X54"/>
      <c r="Y54" s="4"/>
      <c r="Z54" s="31"/>
      <c r="AA54" s="30"/>
      <c r="AB54" s="12"/>
      <c r="AC54" s="50"/>
      <c r="AD54" s="19"/>
      <c r="AE54" s="32"/>
      <c r="AF54" s="32"/>
      <c r="AG54" s="32"/>
      <c r="AH54" s="32"/>
      <c r="AI54" s="34"/>
    </row>
    <row r="55" spans="1:35" s="3" customFormat="1" ht="29.25" customHeight="1" thickBot="1" x14ac:dyDescent="0.4">
      <c r="A55" s="29"/>
      <c r="N55" s="73">
        <v>52</v>
      </c>
      <c r="O55" s="57" t="s">
        <v>22</v>
      </c>
      <c r="P55" s="55"/>
      <c r="Q55" s="53"/>
      <c r="R55" s="66"/>
      <c r="S55" s="68"/>
      <c r="T55" s="68"/>
      <c r="U55" s="68"/>
      <c r="V55" s="68"/>
      <c r="W55" s="68"/>
      <c r="X55"/>
      <c r="Y55" s="4"/>
      <c r="Z55" s="31"/>
      <c r="AA55" s="30"/>
      <c r="AB55" s="12"/>
      <c r="AC55" s="50"/>
      <c r="AD55" s="19"/>
      <c r="AE55" s="32"/>
      <c r="AF55" s="32"/>
      <c r="AG55" s="32"/>
      <c r="AH55" s="32"/>
      <c r="AI55" s="34"/>
    </row>
    <row r="56" spans="1:35" s="3" customFormat="1" ht="29.25" customHeight="1" thickBot="1" x14ac:dyDescent="0.4">
      <c r="A56" s="29"/>
      <c r="N56" s="73">
        <v>53</v>
      </c>
      <c r="O56" s="57" t="s">
        <v>22</v>
      </c>
      <c r="P56" s="55"/>
      <c r="Q56" s="53"/>
      <c r="R56" s="66"/>
      <c r="S56" s="68"/>
      <c r="T56" s="68"/>
      <c r="U56" s="68"/>
      <c r="V56" s="68"/>
      <c r="W56" s="68"/>
      <c r="X56"/>
      <c r="Y56" s="4"/>
      <c r="Z56" s="31"/>
      <c r="AA56" s="30"/>
      <c r="AB56" s="12"/>
      <c r="AC56" s="50"/>
      <c r="AD56" s="19"/>
      <c r="AE56" s="32"/>
      <c r="AF56" s="32"/>
      <c r="AG56" s="32"/>
      <c r="AH56" s="32"/>
      <c r="AI56" s="34"/>
    </row>
    <row r="57" spans="1:35" s="3" customFormat="1" ht="29.25" customHeight="1" thickBot="1" x14ac:dyDescent="0.4">
      <c r="A57" s="29"/>
      <c r="N57" s="72">
        <v>54</v>
      </c>
      <c r="O57" s="57" t="s">
        <v>43</v>
      </c>
      <c r="P57" s="63"/>
      <c r="Q57" s="64"/>
      <c r="R57" s="66"/>
      <c r="S57" s="68"/>
      <c r="T57" s="68"/>
      <c r="U57" s="68"/>
      <c r="V57" s="68"/>
      <c r="W57" s="68"/>
      <c r="X57"/>
      <c r="Y57" s="4"/>
      <c r="Z57" s="31"/>
      <c r="AA57" s="30"/>
      <c r="AB57" s="12"/>
      <c r="AC57" s="50"/>
      <c r="AD57" s="19"/>
      <c r="AE57" s="32"/>
      <c r="AF57" s="32"/>
      <c r="AG57" s="32"/>
      <c r="AH57" s="32"/>
      <c r="AI57" s="34"/>
    </row>
    <row r="58" spans="1:35" s="3" customFormat="1" ht="29.25" customHeight="1" x14ac:dyDescent="0.35">
      <c r="A58" s="29"/>
      <c r="N58" s="62">
        <v>55</v>
      </c>
      <c r="O58" s="57" t="s">
        <v>21</v>
      </c>
      <c r="P58" s="55"/>
      <c r="Q58" s="53"/>
      <c r="R58" s="66"/>
      <c r="S58" s="68"/>
      <c r="T58" s="68"/>
      <c r="U58" s="68"/>
      <c r="V58" s="68"/>
      <c r="W58" s="68"/>
      <c r="X58"/>
      <c r="Y58" s="4"/>
      <c r="Z58" s="31"/>
      <c r="AA58" s="30"/>
      <c r="AB58" s="12"/>
      <c r="AC58" s="50"/>
      <c r="AD58" s="19"/>
      <c r="AE58" s="32"/>
      <c r="AF58" s="32"/>
      <c r="AG58" s="32"/>
      <c r="AH58" s="32"/>
      <c r="AI58" s="34"/>
    </row>
    <row r="59" spans="1:35" s="3" customFormat="1" ht="29.25" customHeight="1" x14ac:dyDescent="0.35">
      <c r="A59" s="29"/>
      <c r="N59" s="62">
        <v>56</v>
      </c>
      <c r="O59" s="57" t="s">
        <v>21</v>
      </c>
      <c r="P59" s="55"/>
      <c r="Q59" s="53"/>
      <c r="R59" s="67"/>
      <c r="S59" s="68"/>
      <c r="T59" s="68"/>
      <c r="U59" s="68"/>
      <c r="V59" s="68"/>
      <c r="W59" s="68"/>
      <c r="X59"/>
      <c r="Y59" s="4"/>
      <c r="Z59" s="31"/>
      <c r="AA59" s="30"/>
      <c r="AB59" s="12"/>
      <c r="AC59" s="50"/>
      <c r="AD59" s="19"/>
      <c r="AE59" s="32"/>
      <c r="AF59" s="32"/>
      <c r="AG59" s="32"/>
      <c r="AH59" s="32"/>
      <c r="AI59" s="34"/>
    </row>
    <row r="60" spans="1:35" s="3" customFormat="1" ht="29.25" customHeight="1" x14ac:dyDescent="0.35">
      <c r="A60" s="29"/>
      <c r="N60" s="62">
        <v>57</v>
      </c>
      <c r="O60" s="57" t="s">
        <v>21</v>
      </c>
      <c r="P60" s="55"/>
      <c r="Q60" s="53"/>
      <c r="R60" s="67"/>
      <c r="S60" s="68"/>
      <c r="T60" s="68"/>
      <c r="U60" s="68"/>
      <c r="V60" s="68"/>
      <c r="W60" s="68"/>
      <c r="X60"/>
      <c r="Y60" s="4"/>
      <c r="Z60" s="31"/>
      <c r="AA60" s="30"/>
      <c r="AB60" s="12"/>
      <c r="AC60" s="50"/>
      <c r="AD60" s="19"/>
      <c r="AE60" s="32"/>
      <c r="AF60" s="32"/>
      <c r="AG60" s="32"/>
      <c r="AH60" s="32"/>
      <c r="AI60" s="34"/>
    </row>
    <row r="61" spans="1:35" s="3" customFormat="1" ht="29.25" customHeight="1" x14ac:dyDescent="0.35">
      <c r="A61" s="29"/>
      <c r="N61" s="4"/>
      <c r="O61" s="57"/>
      <c r="P61" s="63"/>
      <c r="Q61" s="64"/>
      <c r="R61" s="67"/>
      <c r="S61" s="68"/>
      <c r="T61" s="68"/>
      <c r="U61" s="68"/>
      <c r="V61" s="68"/>
      <c r="W61" s="68"/>
      <c r="X61"/>
      <c r="Y61" s="4"/>
      <c r="Z61" s="31"/>
      <c r="AA61" s="30"/>
      <c r="AB61" s="12"/>
      <c r="AC61" s="50"/>
      <c r="AD61" s="19"/>
      <c r="AE61" s="32"/>
      <c r="AF61" s="32"/>
      <c r="AG61" s="32"/>
      <c r="AH61" s="32"/>
      <c r="AI61" s="34"/>
    </row>
    <row r="62" spans="1:35" s="3" customFormat="1" ht="29.25" customHeight="1" x14ac:dyDescent="0.35">
      <c r="A62" s="29"/>
      <c r="N62" s="4"/>
      <c r="O62" s="57"/>
      <c r="P62" s="55"/>
      <c r="Q62" s="53"/>
      <c r="R62" s="67"/>
      <c r="S62" s="68"/>
      <c r="T62" s="68"/>
      <c r="U62" s="68"/>
      <c r="V62" s="68"/>
      <c r="W62" s="68"/>
      <c r="X62"/>
      <c r="Y62" s="4"/>
      <c r="Z62" s="31"/>
      <c r="AA62" s="30"/>
      <c r="AB62" s="12"/>
      <c r="AC62" s="50"/>
      <c r="AD62" s="19"/>
      <c r="AE62" s="32"/>
      <c r="AF62" s="32"/>
      <c r="AG62" s="32"/>
      <c r="AH62" s="32"/>
      <c r="AI62" s="34"/>
    </row>
    <row r="63" spans="1:35" s="3" customFormat="1" ht="29.25" customHeight="1" x14ac:dyDescent="0.35">
      <c r="A63" s="29"/>
      <c r="N63" s="4"/>
      <c r="O63" s="57"/>
      <c r="P63" s="55"/>
      <c r="Q63" s="53"/>
      <c r="R63" s="67"/>
      <c r="S63" s="68"/>
      <c r="T63" s="68"/>
      <c r="U63" s="68"/>
      <c r="V63" s="68"/>
      <c r="W63" s="68"/>
      <c r="X63"/>
      <c r="Y63" s="4"/>
      <c r="Z63" s="31"/>
      <c r="AA63" s="30"/>
      <c r="AB63" s="12"/>
      <c r="AC63" s="50"/>
      <c r="AD63" s="19"/>
      <c r="AE63" s="32"/>
      <c r="AF63" s="32"/>
      <c r="AG63" s="32"/>
      <c r="AH63" s="32"/>
      <c r="AI63" s="34"/>
    </row>
    <row r="64" spans="1:35" s="3" customFormat="1" ht="29.25" customHeight="1" x14ac:dyDescent="0.35">
      <c r="A64" s="29"/>
      <c r="N64"/>
      <c r="O64"/>
      <c r="P64"/>
      <c r="Q64"/>
      <c r="R64" s="8"/>
      <c r="S64" s="11"/>
      <c r="T64" s="11"/>
      <c r="U64" s="11"/>
      <c r="V64" s="1"/>
      <c r="W64" s="1"/>
      <c r="X64"/>
      <c r="Y64" s="4"/>
      <c r="Z64" s="31"/>
      <c r="AA64" s="30"/>
      <c r="AB64" s="12"/>
      <c r="AC64" s="50"/>
      <c r="AD64" s="19"/>
      <c r="AE64" s="32"/>
      <c r="AF64" s="32"/>
      <c r="AG64" s="32"/>
      <c r="AH64" s="32"/>
      <c r="AI64" s="34"/>
    </row>
    <row r="65" spans="1:35" s="3" customFormat="1" ht="29.25" customHeight="1" x14ac:dyDescent="0.35">
      <c r="A65" s="29"/>
      <c r="N65"/>
      <c r="O65"/>
      <c r="P65"/>
      <c r="Q65"/>
      <c r="R65" s="8"/>
      <c r="S65" s="11"/>
      <c r="T65" s="11"/>
      <c r="U65" s="11"/>
      <c r="V65" s="1"/>
      <c r="W65" s="1"/>
      <c r="X65"/>
      <c r="Y65" s="4"/>
      <c r="Z65" s="31"/>
      <c r="AA65" s="30"/>
      <c r="AB65" s="12"/>
      <c r="AC65" s="50"/>
      <c r="AD65" s="19"/>
      <c r="AE65" s="32"/>
      <c r="AF65" s="32"/>
      <c r="AG65" s="32"/>
      <c r="AH65" s="32"/>
      <c r="AI65" s="34"/>
    </row>
    <row r="66" spans="1:35" s="3" customFormat="1" ht="29.25" customHeight="1" x14ac:dyDescent="0.35">
      <c r="A66" s="29"/>
      <c r="N66"/>
      <c r="O66"/>
      <c r="P66"/>
      <c r="Q66"/>
      <c r="R66"/>
      <c r="S66"/>
      <c r="T66" s="11"/>
      <c r="U66" s="11"/>
      <c r="V66" s="1"/>
      <c r="W66" s="1"/>
      <c r="X66"/>
      <c r="Y66" s="4"/>
      <c r="Z66" s="31"/>
      <c r="AA66" s="30"/>
      <c r="AB66" s="12"/>
      <c r="AC66" s="50"/>
      <c r="AD66" s="19"/>
      <c r="AE66" s="32"/>
      <c r="AF66" s="32"/>
      <c r="AG66" s="32"/>
      <c r="AH66" s="32"/>
      <c r="AI66" s="34"/>
    </row>
    <row r="67" spans="1:35" s="3" customFormat="1" ht="29.25" customHeight="1" x14ac:dyDescent="0.35">
      <c r="A67" s="29"/>
      <c r="N67"/>
      <c r="O67"/>
      <c r="P67"/>
      <c r="Q67"/>
      <c r="R67"/>
      <c r="S67"/>
      <c r="T67" s="11"/>
      <c r="U67" s="11"/>
      <c r="V67" s="1"/>
      <c r="W67" s="1"/>
      <c r="X67"/>
      <c r="Y67" s="4"/>
      <c r="Z67" s="31"/>
      <c r="AA67" s="30"/>
      <c r="AB67" s="12"/>
      <c r="AC67" s="50"/>
      <c r="AD67" s="19"/>
      <c r="AE67" s="32"/>
      <c r="AF67" s="32"/>
      <c r="AG67" s="32"/>
      <c r="AH67" s="32"/>
      <c r="AI67" s="34"/>
    </row>
    <row r="68" spans="1:35" s="3" customFormat="1" ht="29.25" customHeight="1" x14ac:dyDescent="0.35">
      <c r="A68" s="29"/>
      <c r="N68"/>
      <c r="O68"/>
      <c r="P68"/>
      <c r="Q68"/>
      <c r="R68"/>
      <c r="S68"/>
      <c r="T68" s="11"/>
      <c r="U68" s="11"/>
      <c r="V68" s="1"/>
      <c r="W68" s="1"/>
      <c r="X68"/>
      <c r="Y68" s="4"/>
      <c r="Z68" s="31"/>
      <c r="AA68" s="30"/>
      <c r="AB68" s="12"/>
      <c r="AC68" s="50"/>
      <c r="AD68" s="19"/>
      <c r="AE68" s="32"/>
      <c r="AF68" s="32"/>
      <c r="AG68" s="32"/>
      <c r="AH68" s="32"/>
      <c r="AI68" s="34"/>
    </row>
    <row r="69" spans="1:35" s="3" customFormat="1" ht="29.25" customHeight="1" x14ac:dyDescent="0.35">
      <c r="A69" s="29"/>
      <c r="N69"/>
      <c r="O69"/>
      <c r="P69"/>
      <c r="Q69"/>
      <c r="R69"/>
      <c r="S69"/>
      <c r="T69" s="11"/>
      <c r="U69" s="11"/>
      <c r="V69" s="1"/>
      <c r="W69" s="1"/>
      <c r="X69"/>
      <c r="Y69" s="4">
        <v>64</v>
      </c>
      <c r="Z69" s="31"/>
      <c r="AA69" s="30"/>
      <c r="AB69" s="12"/>
      <c r="AC69" s="50"/>
      <c r="AD69" s="19"/>
      <c r="AE69" s="32"/>
      <c r="AF69" s="32"/>
      <c r="AG69" s="32"/>
      <c r="AH69" s="32"/>
      <c r="AI69" s="34"/>
    </row>
    <row r="70" spans="1:35" s="3" customFormat="1" ht="29.25" customHeight="1" x14ac:dyDescent="0.35">
      <c r="A70" s="29"/>
      <c r="N70"/>
      <c r="O70"/>
      <c r="P70"/>
      <c r="Q70"/>
      <c r="R70"/>
      <c r="S70"/>
      <c r="T70" s="11"/>
      <c r="U70" s="11"/>
      <c r="V70" s="1"/>
      <c r="W70" s="1"/>
      <c r="X70"/>
      <c r="Y70" s="4">
        <v>65</v>
      </c>
      <c r="Z70" s="31"/>
      <c r="AA70" s="30"/>
      <c r="AB70" s="12"/>
      <c r="AC70" s="50"/>
      <c r="AD70" s="19"/>
      <c r="AE70" s="32"/>
      <c r="AF70" s="32"/>
      <c r="AG70" s="32"/>
      <c r="AH70" s="32"/>
      <c r="AI70" s="34"/>
    </row>
    <row r="71" spans="1:35" s="3" customFormat="1" ht="29.25" customHeight="1" x14ac:dyDescent="0.35">
      <c r="A71" s="29"/>
      <c r="N71"/>
      <c r="O71"/>
      <c r="P71"/>
      <c r="Q71"/>
      <c r="R71"/>
      <c r="S71"/>
      <c r="T71" s="11"/>
      <c r="U71" s="11"/>
      <c r="V71" s="1"/>
      <c r="W71" s="1"/>
      <c r="X71"/>
      <c r="Y71" s="4">
        <v>66</v>
      </c>
      <c r="Z71" s="31"/>
      <c r="AA71" s="30"/>
      <c r="AB71" s="12"/>
      <c r="AC71" s="50"/>
      <c r="AD71" s="19"/>
      <c r="AE71" s="32"/>
      <c r="AF71" s="32"/>
      <c r="AG71" s="32"/>
      <c r="AH71" s="32"/>
      <c r="AI71" s="34"/>
    </row>
    <row r="72" spans="1:35" s="3" customFormat="1" ht="29.25" customHeight="1" x14ac:dyDescent="0.35">
      <c r="A72" s="29"/>
      <c r="N72"/>
      <c r="O72"/>
      <c r="P72"/>
      <c r="Q72"/>
      <c r="R72"/>
      <c r="S72"/>
      <c r="T72" s="11"/>
      <c r="U72" s="11"/>
      <c r="V72" s="1"/>
      <c r="W72" s="1"/>
      <c r="X72"/>
      <c r="Y72" s="4">
        <v>67</v>
      </c>
      <c r="Z72" s="31"/>
      <c r="AA72" s="30"/>
      <c r="AB72" s="12"/>
      <c r="AC72" s="50"/>
      <c r="AD72" s="19"/>
      <c r="AE72" s="32"/>
      <c r="AF72" s="32"/>
      <c r="AG72" s="32"/>
      <c r="AH72" s="32"/>
      <c r="AI72" s="34"/>
    </row>
    <row r="73" spans="1:35" s="3" customFormat="1" ht="29.25" customHeight="1" x14ac:dyDescent="0.35">
      <c r="A73" s="29"/>
      <c r="N73"/>
      <c r="O73"/>
      <c r="P73"/>
      <c r="Q73"/>
      <c r="R73"/>
      <c r="S73"/>
      <c r="T73" s="11"/>
      <c r="U73" s="11"/>
      <c r="V73" s="1"/>
      <c r="W73" s="1"/>
      <c r="X73"/>
      <c r="Y73" s="4">
        <v>68</v>
      </c>
      <c r="Z73" s="31"/>
      <c r="AA73" s="30"/>
      <c r="AB73" s="12"/>
      <c r="AC73" s="50"/>
      <c r="AD73" s="19"/>
      <c r="AE73" s="32"/>
      <c r="AF73" s="32"/>
      <c r="AG73" s="32"/>
      <c r="AH73" s="32"/>
      <c r="AI73" s="34"/>
    </row>
    <row r="74" spans="1:35" s="3" customFormat="1" ht="29.25" customHeight="1" x14ac:dyDescent="0.35">
      <c r="A74" s="29"/>
      <c r="N74"/>
      <c r="O74"/>
      <c r="P74"/>
      <c r="Q74"/>
      <c r="R74"/>
      <c r="S74"/>
      <c r="T74" s="11"/>
      <c r="U74" s="11"/>
      <c r="V74" s="1"/>
      <c r="W74" s="1"/>
      <c r="X74"/>
      <c r="Y74" s="4">
        <v>69</v>
      </c>
      <c r="Z74" s="31"/>
      <c r="AA74" s="30"/>
      <c r="AB74" s="12"/>
      <c r="AC74" s="50"/>
      <c r="AD74" s="19"/>
      <c r="AE74" s="32"/>
      <c r="AF74" s="32"/>
      <c r="AG74" s="32"/>
      <c r="AH74" s="32"/>
      <c r="AI74" s="34"/>
    </row>
    <row r="75" spans="1:35" s="3" customFormat="1" ht="29.25" customHeight="1" x14ac:dyDescent="0.35">
      <c r="A75" s="29"/>
      <c r="N75"/>
      <c r="O75"/>
      <c r="P75"/>
      <c r="Q75"/>
      <c r="R75"/>
      <c r="S75"/>
      <c r="T75" s="11"/>
      <c r="U75" s="11"/>
      <c r="V75" s="1"/>
      <c r="W75" s="1"/>
      <c r="X75"/>
      <c r="Y75" s="4">
        <v>70</v>
      </c>
      <c r="Z75" s="31"/>
      <c r="AA75" s="30"/>
      <c r="AB75" s="12"/>
      <c r="AC75" s="50"/>
      <c r="AD75" s="19"/>
      <c r="AE75" s="32"/>
      <c r="AF75" s="32"/>
      <c r="AG75" s="32"/>
      <c r="AH75" s="32"/>
      <c r="AI75" s="34"/>
    </row>
    <row r="76" spans="1:35" s="3" customFormat="1" ht="29.25" customHeight="1" x14ac:dyDescent="0.35">
      <c r="A76" s="29"/>
      <c r="N76"/>
      <c r="O76"/>
      <c r="P76"/>
      <c r="Q76"/>
      <c r="R76"/>
      <c r="S76"/>
      <c r="T76" s="11"/>
      <c r="U76" s="11"/>
      <c r="V76" s="1"/>
      <c r="W76" s="1"/>
      <c r="X76"/>
      <c r="Y76" s="4">
        <v>71</v>
      </c>
      <c r="Z76" s="31"/>
      <c r="AA76" s="30"/>
      <c r="AB76" s="12"/>
      <c r="AC76" s="50"/>
      <c r="AD76" s="19"/>
      <c r="AE76" s="32"/>
      <c r="AF76" s="32"/>
      <c r="AG76" s="32"/>
      <c r="AH76" s="32"/>
      <c r="AI76" s="34"/>
    </row>
    <row r="77" spans="1:35" s="3" customFormat="1" ht="29.25" customHeight="1" x14ac:dyDescent="0.35">
      <c r="A77" s="29"/>
      <c r="N77"/>
      <c r="O77"/>
      <c r="P77"/>
      <c r="Q77"/>
      <c r="R77"/>
      <c r="S77"/>
      <c r="T77" s="11"/>
      <c r="U77" s="11"/>
      <c r="V77" s="1"/>
      <c r="W77" s="1"/>
      <c r="X77"/>
      <c r="Y77" s="4">
        <v>72</v>
      </c>
      <c r="Z77" s="31"/>
      <c r="AA77" s="30"/>
      <c r="AB77" s="12"/>
      <c r="AC77" s="50"/>
      <c r="AD77" s="19"/>
      <c r="AE77" s="32"/>
      <c r="AF77" s="32"/>
      <c r="AG77" s="32"/>
      <c r="AH77" s="32"/>
      <c r="AI77" s="34"/>
    </row>
    <row r="78" spans="1:35" s="3" customFormat="1" ht="29.25" customHeight="1" x14ac:dyDescent="0.35">
      <c r="A78" s="29"/>
      <c r="N78"/>
      <c r="O78"/>
      <c r="P78"/>
      <c r="Q78"/>
      <c r="R78"/>
      <c r="S78"/>
      <c r="T78" s="11"/>
      <c r="U78" s="11"/>
      <c r="V78" s="1"/>
      <c r="W78" s="1"/>
      <c r="X78"/>
      <c r="Y78" s="4">
        <v>73</v>
      </c>
      <c r="Z78" s="31"/>
      <c r="AA78" s="30"/>
      <c r="AB78" s="12"/>
      <c r="AC78" s="50"/>
      <c r="AD78" s="19"/>
      <c r="AE78" s="32"/>
      <c r="AF78" s="32"/>
      <c r="AG78" s="32"/>
      <c r="AH78" s="32"/>
      <c r="AI78" s="34"/>
    </row>
    <row r="79" spans="1:35" s="3" customFormat="1" ht="29.25" customHeight="1" x14ac:dyDescent="0.35">
      <c r="A79" s="29"/>
      <c r="N79"/>
      <c r="O79"/>
      <c r="P79"/>
      <c r="Q79"/>
      <c r="R79"/>
      <c r="S79"/>
      <c r="T79" s="11"/>
      <c r="U79" s="11"/>
      <c r="V79" s="1"/>
      <c r="W79" s="1"/>
      <c r="X79"/>
      <c r="Y79" s="4">
        <v>74</v>
      </c>
      <c r="Z79" s="31"/>
      <c r="AA79" s="30"/>
      <c r="AB79" s="12"/>
      <c r="AC79" s="50"/>
      <c r="AD79" s="19"/>
      <c r="AE79" s="32"/>
      <c r="AF79" s="32"/>
      <c r="AG79" s="32"/>
      <c r="AH79" s="32"/>
      <c r="AI79" s="34"/>
    </row>
    <row r="80" spans="1:35" s="3" customFormat="1" ht="29.25" customHeight="1" x14ac:dyDescent="0.35">
      <c r="A80" s="29"/>
      <c r="N80"/>
      <c r="O80"/>
      <c r="P80"/>
      <c r="Q80"/>
      <c r="R80"/>
      <c r="S80"/>
      <c r="T80" s="11"/>
      <c r="U80" s="11"/>
      <c r="V80" s="1"/>
      <c r="W80" s="1"/>
      <c r="X80"/>
      <c r="Y80" s="4">
        <v>75</v>
      </c>
      <c r="Z80" s="31"/>
      <c r="AA80" s="30"/>
      <c r="AB80" s="12"/>
      <c r="AC80" s="50"/>
      <c r="AD80" s="19"/>
      <c r="AE80" s="32"/>
      <c r="AF80" s="32"/>
      <c r="AG80" s="32"/>
      <c r="AH80" s="32"/>
      <c r="AI80" s="34"/>
    </row>
    <row r="81" spans="1:35" s="3" customFormat="1" ht="29.25" customHeight="1" x14ac:dyDescent="0.35">
      <c r="A81" s="29"/>
      <c r="N81"/>
      <c r="O81"/>
      <c r="P81"/>
      <c r="Q81"/>
      <c r="R81"/>
      <c r="S81"/>
      <c r="T81" s="11"/>
      <c r="U81" s="11"/>
      <c r="V81" s="1"/>
      <c r="W81" s="1"/>
      <c r="X81"/>
      <c r="Y81" s="4">
        <v>76</v>
      </c>
      <c r="Z81" s="31"/>
      <c r="AA81" s="30"/>
      <c r="AB81" s="12"/>
      <c r="AC81" s="50"/>
      <c r="AD81" s="19"/>
      <c r="AE81" s="32"/>
      <c r="AF81" s="32"/>
      <c r="AG81" s="32"/>
      <c r="AH81" s="32"/>
      <c r="AI81" s="34"/>
    </row>
    <row r="82" spans="1:35" s="3" customFormat="1" ht="29.25" customHeight="1" x14ac:dyDescent="0.35">
      <c r="A82" s="29"/>
      <c r="N82"/>
      <c r="O82"/>
      <c r="P82"/>
      <c r="Q82"/>
      <c r="R82"/>
      <c r="S82"/>
      <c r="T82" s="11"/>
      <c r="U82" s="11"/>
      <c r="V82" s="1"/>
      <c r="W82" s="1"/>
      <c r="X82"/>
      <c r="Y82" s="4">
        <v>77</v>
      </c>
      <c r="Z82" s="31"/>
      <c r="AA82" s="30"/>
      <c r="AB82" s="12"/>
      <c r="AC82" s="50"/>
      <c r="AD82" s="19"/>
      <c r="AE82" s="32"/>
      <c r="AF82" s="32"/>
      <c r="AG82" s="32"/>
      <c r="AH82" s="32"/>
      <c r="AI82" s="34"/>
    </row>
    <row r="83" spans="1:35" s="3" customFormat="1" ht="29.25" customHeight="1" x14ac:dyDescent="0.35">
      <c r="A83" s="29"/>
      <c r="N83"/>
      <c r="O83"/>
      <c r="P83"/>
      <c r="Q83"/>
      <c r="R83"/>
      <c r="S83"/>
      <c r="T83" s="11"/>
      <c r="U83" s="11"/>
      <c r="V83" s="1"/>
      <c r="W83" s="1"/>
      <c r="X83"/>
      <c r="Y83" s="4">
        <v>78</v>
      </c>
      <c r="Z83" s="31"/>
      <c r="AA83" s="30"/>
      <c r="AB83" s="12"/>
      <c r="AC83" s="50"/>
      <c r="AD83" s="19"/>
      <c r="AE83" s="32"/>
      <c r="AF83" s="32"/>
      <c r="AG83" s="32"/>
      <c r="AH83" s="32"/>
      <c r="AI83" s="34"/>
    </row>
    <row r="84" spans="1:35" s="3" customFormat="1" ht="29.25" customHeight="1" x14ac:dyDescent="0.35">
      <c r="A84" s="29"/>
      <c r="N84"/>
      <c r="O84"/>
      <c r="P84"/>
      <c r="Q84"/>
      <c r="R84"/>
      <c r="S84"/>
      <c r="T84" s="11"/>
      <c r="U84" s="11"/>
      <c r="V84" s="1"/>
      <c r="W84" s="1"/>
      <c r="X84"/>
      <c r="Y84" s="4">
        <v>79</v>
      </c>
      <c r="Z84" s="31"/>
      <c r="AA84" s="30"/>
      <c r="AB84" s="12"/>
      <c r="AC84" s="50"/>
      <c r="AD84" s="19"/>
      <c r="AE84" s="32"/>
      <c r="AF84" s="32"/>
      <c r="AG84" s="32"/>
      <c r="AH84" s="32"/>
      <c r="AI84" s="34"/>
    </row>
    <row r="85" spans="1:35" s="3" customFormat="1" ht="29.25" customHeight="1" x14ac:dyDescent="0.35">
      <c r="A85" s="29"/>
      <c r="N85"/>
      <c r="O85"/>
      <c r="P85"/>
      <c r="Q85"/>
      <c r="R85"/>
      <c r="S85"/>
      <c r="T85" s="11"/>
      <c r="U85" s="11"/>
      <c r="V85" s="1"/>
      <c r="W85" s="1"/>
      <c r="X85"/>
      <c r="Y85" s="4">
        <v>80</v>
      </c>
      <c r="Z85" s="31"/>
      <c r="AA85" s="30"/>
      <c r="AB85" s="12"/>
      <c r="AC85" s="50"/>
      <c r="AD85" s="19"/>
      <c r="AE85" s="32"/>
      <c r="AF85" s="32"/>
      <c r="AG85" s="32"/>
      <c r="AH85" s="32"/>
      <c r="AI85" s="34"/>
    </row>
    <row r="86" spans="1:35" s="3" customFormat="1" ht="29.25" hidden="1" customHeight="1" x14ac:dyDescent="0.35">
      <c r="A86" s="29"/>
      <c r="N86"/>
      <c r="O86"/>
      <c r="P86"/>
      <c r="Q86"/>
      <c r="R86"/>
      <c r="S86"/>
      <c r="T86" s="11"/>
      <c r="U86" s="11"/>
      <c r="V86" s="1"/>
      <c r="W86" s="1"/>
      <c r="X86"/>
      <c r="Y86" s="4">
        <v>61</v>
      </c>
      <c r="Z86" s="31"/>
      <c r="AA86" s="30"/>
      <c r="AB86" s="12"/>
      <c r="AC86" s="50"/>
      <c r="AD86" s="19"/>
      <c r="AE86" s="32"/>
      <c r="AF86" s="32"/>
      <c r="AG86" s="32"/>
      <c r="AH86" s="32"/>
      <c r="AI86" s="34"/>
    </row>
    <row r="87" spans="1:35" s="3" customFormat="1" ht="29.25" hidden="1" customHeight="1" x14ac:dyDescent="0.35">
      <c r="A87" s="29"/>
      <c r="N87"/>
      <c r="O87"/>
      <c r="P87"/>
      <c r="Q87"/>
      <c r="R87"/>
      <c r="S87"/>
      <c r="T87" s="11"/>
      <c r="U87" s="11"/>
      <c r="V87" s="1"/>
      <c r="W87" s="1"/>
      <c r="X87"/>
      <c r="Y87" s="4">
        <v>62</v>
      </c>
      <c r="Z87" s="31"/>
      <c r="AA87" s="30"/>
      <c r="AB87" s="12"/>
      <c r="AC87" s="50"/>
      <c r="AD87" s="19"/>
      <c r="AE87" s="32"/>
      <c r="AF87" s="32"/>
      <c r="AG87" s="32"/>
      <c r="AH87" s="32"/>
      <c r="AI87" s="34"/>
    </row>
    <row r="88" spans="1:35" s="3" customFormat="1" ht="29.25" hidden="1" customHeight="1" x14ac:dyDescent="0.35">
      <c r="A88" s="29"/>
      <c r="N88"/>
      <c r="O88"/>
      <c r="P88"/>
      <c r="Q88"/>
      <c r="R88"/>
      <c r="S88"/>
      <c r="T88" s="11"/>
      <c r="U88" s="11"/>
      <c r="V88" s="1"/>
      <c r="W88" s="1"/>
      <c r="X88"/>
      <c r="Y88" s="4">
        <v>63</v>
      </c>
      <c r="Z88" s="31"/>
      <c r="AA88" s="30"/>
      <c r="AB88" s="12"/>
      <c r="AC88" s="50"/>
      <c r="AD88" s="19"/>
      <c r="AE88" s="32"/>
      <c r="AF88" s="32"/>
      <c r="AG88" s="32"/>
      <c r="AH88" s="32"/>
      <c r="AI88" s="34"/>
    </row>
    <row r="89" spans="1:35" s="3" customFormat="1" ht="29.25" hidden="1" customHeight="1" x14ac:dyDescent="0.35">
      <c r="A89" s="29"/>
      <c r="N89"/>
      <c r="O89"/>
      <c r="P89"/>
      <c r="Q89"/>
      <c r="R89"/>
      <c r="S89"/>
      <c r="T89" s="11"/>
      <c r="U89" s="11"/>
      <c r="V89" s="1"/>
      <c r="W89" s="1"/>
      <c r="X89"/>
      <c r="Y89" s="4">
        <v>64</v>
      </c>
      <c r="Z89" s="31"/>
      <c r="AA89" s="30"/>
      <c r="AB89" s="12"/>
      <c r="AC89" s="50"/>
      <c r="AD89" s="19"/>
      <c r="AE89" s="32"/>
      <c r="AF89" s="32"/>
      <c r="AG89" s="32"/>
      <c r="AH89" s="32"/>
      <c r="AI89" s="34"/>
    </row>
    <row r="90" spans="1:35" s="3" customFormat="1" ht="29.25" hidden="1" customHeight="1" thickBot="1" x14ac:dyDescent="0.4">
      <c r="A90" s="29"/>
      <c r="N90"/>
      <c r="O90"/>
      <c r="P90"/>
      <c r="Q90"/>
      <c r="R90"/>
      <c r="S90"/>
      <c r="T90" s="11"/>
      <c r="U90" s="11"/>
      <c r="V90" s="1"/>
      <c r="W90" s="1"/>
      <c r="X90"/>
      <c r="Y90" s="4">
        <v>65</v>
      </c>
      <c r="Z90" s="31"/>
      <c r="AA90" s="30"/>
      <c r="AB90" s="12"/>
      <c r="AC90" s="50"/>
      <c r="AD90" s="19"/>
      <c r="AE90" s="32"/>
      <c r="AF90" s="32"/>
      <c r="AG90" s="32"/>
      <c r="AH90" s="32"/>
      <c r="AI90" s="34"/>
    </row>
    <row r="91" spans="1:35" s="3" customFormat="1" ht="29.25" hidden="1" customHeight="1" x14ac:dyDescent="0.35">
      <c r="A91" s="29"/>
      <c r="N91"/>
      <c r="O91"/>
      <c r="P91"/>
      <c r="Q91"/>
      <c r="R91"/>
      <c r="S91"/>
      <c r="T91" s="11"/>
      <c r="U91" s="11"/>
      <c r="V91" s="1"/>
      <c r="W91" s="1"/>
      <c r="X91"/>
      <c r="Y91" s="4">
        <v>66</v>
      </c>
      <c r="Z91" s="31"/>
      <c r="AA91" s="30"/>
      <c r="AB91" s="12"/>
      <c r="AC91" s="50"/>
      <c r="AD91" s="19"/>
      <c r="AE91" s="32"/>
      <c r="AF91" s="32"/>
      <c r="AG91" s="32"/>
      <c r="AH91" s="32"/>
      <c r="AI91" s="34"/>
    </row>
    <row r="92" spans="1:35" s="3" customFormat="1" ht="29.25" hidden="1" customHeight="1" x14ac:dyDescent="0.35">
      <c r="A92" s="29"/>
      <c r="N92"/>
      <c r="O92"/>
      <c r="P92"/>
      <c r="Q92"/>
      <c r="R92"/>
      <c r="S92"/>
      <c r="T92" s="11"/>
      <c r="U92" s="11"/>
      <c r="V92" s="1"/>
      <c r="W92" s="1"/>
      <c r="X92"/>
      <c r="Y92" s="4">
        <v>67</v>
      </c>
      <c r="Z92" s="31"/>
      <c r="AA92" s="30"/>
      <c r="AB92" s="12"/>
      <c r="AC92" s="50"/>
      <c r="AD92" s="19"/>
      <c r="AE92" s="32"/>
      <c r="AF92" s="32"/>
      <c r="AG92" s="32"/>
      <c r="AH92" s="32"/>
      <c r="AI92" s="34"/>
    </row>
    <row r="93" spans="1:35" s="3" customFormat="1" ht="29.25" hidden="1" customHeight="1" x14ac:dyDescent="0.35">
      <c r="A93" s="29"/>
      <c r="N93"/>
      <c r="O93"/>
      <c r="P93"/>
      <c r="Q93"/>
      <c r="R93"/>
      <c r="S93"/>
      <c r="T93" s="11"/>
      <c r="U93" s="11"/>
      <c r="V93" s="1"/>
      <c r="W93" s="1"/>
      <c r="X93"/>
      <c r="Y93" s="4">
        <v>68</v>
      </c>
      <c r="Z93" s="31"/>
      <c r="AA93" s="30"/>
      <c r="AB93" s="12"/>
      <c r="AC93" s="50"/>
      <c r="AD93" s="19"/>
      <c r="AE93" s="32"/>
      <c r="AF93" s="32"/>
      <c r="AG93" s="32"/>
      <c r="AH93" s="32"/>
      <c r="AI93" s="34"/>
    </row>
    <row r="94" spans="1:35" s="3" customFormat="1" ht="29.25" hidden="1" customHeight="1" x14ac:dyDescent="0.35">
      <c r="A94" s="29"/>
      <c r="N94"/>
      <c r="O94"/>
      <c r="P94"/>
      <c r="Q94"/>
      <c r="R94"/>
      <c r="S94"/>
      <c r="T94" s="11"/>
      <c r="U94" s="11"/>
      <c r="V94" s="1"/>
      <c r="W94" s="1"/>
      <c r="X94"/>
      <c r="Y94" s="4">
        <v>69</v>
      </c>
      <c r="Z94" s="31"/>
      <c r="AA94" s="30"/>
      <c r="AB94" s="12"/>
      <c r="AC94" s="50"/>
      <c r="AD94" s="19"/>
      <c r="AE94" s="32"/>
      <c r="AF94" s="32"/>
      <c r="AG94" s="32"/>
      <c r="AH94" s="32"/>
      <c r="AI94" s="34"/>
    </row>
    <row r="95" spans="1:35" s="3" customFormat="1" ht="29.25" hidden="1" customHeight="1" x14ac:dyDescent="0.35">
      <c r="A95" s="29"/>
      <c r="N95"/>
      <c r="O95"/>
      <c r="P95"/>
      <c r="Q95"/>
      <c r="R95"/>
      <c r="S95"/>
      <c r="T95" s="11"/>
      <c r="U95" s="11"/>
      <c r="V95" s="1"/>
      <c r="W95" s="1"/>
      <c r="X95"/>
      <c r="Y95" s="4">
        <v>70</v>
      </c>
      <c r="Z95" s="31"/>
      <c r="AA95" s="30"/>
      <c r="AB95" s="12"/>
      <c r="AC95" s="50"/>
      <c r="AD95" s="19"/>
      <c r="AE95" s="32"/>
      <c r="AF95" s="32"/>
      <c r="AG95" s="32"/>
      <c r="AH95" s="32"/>
      <c r="AI95" s="34"/>
    </row>
    <row r="96" spans="1:35" s="3" customFormat="1" ht="29.25" hidden="1" customHeight="1" x14ac:dyDescent="0.35">
      <c r="A96" s="29"/>
      <c r="N96"/>
      <c r="O96"/>
      <c r="P96"/>
      <c r="Q96"/>
      <c r="R96"/>
      <c r="S96"/>
      <c r="T96" s="11"/>
      <c r="U96" s="11"/>
      <c r="V96" s="1"/>
      <c r="W96" s="1"/>
      <c r="X96"/>
      <c r="Y96" s="4">
        <v>71</v>
      </c>
      <c r="Z96" s="31"/>
      <c r="AA96" s="30"/>
      <c r="AB96" s="12"/>
      <c r="AC96" s="50"/>
      <c r="AD96" s="19"/>
      <c r="AE96" s="32"/>
      <c r="AF96" s="32"/>
      <c r="AG96" s="32"/>
      <c r="AH96" s="32"/>
      <c r="AI96" s="34"/>
    </row>
    <row r="97" spans="1:35" s="3" customFormat="1" ht="29.25" hidden="1" customHeight="1" x14ac:dyDescent="0.35">
      <c r="A97" s="29"/>
      <c r="N97"/>
      <c r="O97"/>
      <c r="P97"/>
      <c r="Q97"/>
      <c r="R97"/>
      <c r="S97"/>
      <c r="T97" s="11"/>
      <c r="U97" s="11"/>
      <c r="V97" s="1"/>
      <c r="W97" s="1"/>
      <c r="X97"/>
      <c r="Y97" s="4">
        <v>72</v>
      </c>
      <c r="Z97" s="31"/>
      <c r="AA97" s="30"/>
      <c r="AB97" s="12"/>
      <c r="AC97" s="50"/>
      <c r="AD97" s="19"/>
      <c r="AE97" s="32"/>
      <c r="AF97" s="32"/>
      <c r="AG97" s="32"/>
      <c r="AH97" s="32"/>
      <c r="AI97" s="34"/>
    </row>
    <row r="98" spans="1:35" s="3" customFormat="1" ht="29.25" hidden="1" customHeight="1" x14ac:dyDescent="0.35">
      <c r="A98" s="29"/>
      <c r="N98"/>
      <c r="O98"/>
      <c r="P98"/>
      <c r="Q98"/>
      <c r="R98"/>
      <c r="S98"/>
      <c r="T98" s="11"/>
      <c r="U98" s="11"/>
      <c r="V98" s="1"/>
      <c r="W98" s="1"/>
      <c r="X98"/>
      <c r="Y98" s="4">
        <v>73</v>
      </c>
      <c r="Z98" s="31"/>
      <c r="AA98" s="30"/>
      <c r="AB98" s="12"/>
      <c r="AC98" s="50"/>
      <c r="AD98" s="19"/>
      <c r="AE98" s="32"/>
      <c r="AF98" s="32"/>
      <c r="AG98" s="32"/>
      <c r="AH98" s="32"/>
      <c r="AI98" s="34"/>
    </row>
    <row r="99" spans="1:35" s="3" customFormat="1" ht="29.25" hidden="1" customHeight="1" thickBot="1" x14ac:dyDescent="0.4">
      <c r="A99" s="29"/>
      <c r="N99"/>
      <c r="O99"/>
      <c r="P99"/>
      <c r="Q99"/>
      <c r="R99"/>
      <c r="S99"/>
      <c r="T99" s="11"/>
      <c r="U99" s="11"/>
      <c r="V99" s="1"/>
      <c r="W99" s="1"/>
      <c r="X99"/>
      <c r="Y99" s="35">
        <v>74</v>
      </c>
      <c r="Z99" s="36"/>
      <c r="AA99" s="47"/>
      <c r="AB99" s="48"/>
      <c r="AC99" s="51"/>
      <c r="AD99" s="49"/>
      <c r="AE99" s="37"/>
      <c r="AF99" s="37"/>
      <c r="AG99" s="37"/>
      <c r="AH99" s="37"/>
      <c r="AI99" s="38"/>
    </row>
    <row r="100" spans="1:35" ht="18" hidden="1" customHeight="1" x14ac:dyDescent="0.3">
      <c r="R100"/>
      <c r="S100"/>
    </row>
    <row r="101" spans="1:35" ht="18" hidden="1" customHeight="1" x14ac:dyDescent="0.3">
      <c r="R101"/>
      <c r="S101"/>
    </row>
    <row r="102" spans="1:35" ht="18" customHeight="1" x14ac:dyDescent="0.3">
      <c r="R102"/>
      <c r="S102"/>
    </row>
    <row r="103" spans="1:35" ht="18" customHeight="1" x14ac:dyDescent="0.3">
      <c r="R103"/>
      <c r="S103"/>
    </row>
    <row r="104" spans="1:35" ht="18" customHeight="1" x14ac:dyDescent="0.3">
      <c r="R104"/>
      <c r="S104"/>
    </row>
    <row r="105" spans="1:35" ht="18" customHeight="1" x14ac:dyDescent="0.3">
      <c r="R105"/>
      <c r="S105"/>
    </row>
    <row r="106" spans="1:35" ht="18" customHeight="1" x14ac:dyDescent="0.3">
      <c r="R106"/>
      <c r="S106"/>
    </row>
    <row r="107" spans="1:35" ht="18" customHeight="1" x14ac:dyDescent="0.3">
      <c r="R107"/>
      <c r="S107"/>
    </row>
    <row r="108" spans="1:35" ht="18" customHeight="1" x14ac:dyDescent="0.3">
      <c r="R108"/>
      <c r="S108"/>
    </row>
    <row r="109" spans="1:35" ht="18" customHeight="1" x14ac:dyDescent="0.3">
      <c r="R109"/>
      <c r="S109"/>
    </row>
    <row r="110" spans="1:35" ht="18" customHeight="1" x14ac:dyDescent="0.3">
      <c r="R110"/>
      <c r="S110"/>
    </row>
    <row r="111" spans="1:35" ht="18" customHeight="1" x14ac:dyDescent="0.3">
      <c r="R111"/>
      <c r="S111"/>
    </row>
    <row r="112" spans="1:35" ht="18" customHeight="1" x14ac:dyDescent="0.3">
      <c r="R112"/>
      <c r="S112"/>
    </row>
    <row r="113" spans="18:19" ht="18" customHeight="1" x14ac:dyDescent="0.3">
      <c r="R113"/>
      <c r="S113"/>
    </row>
    <row r="114" spans="18:19" ht="18" customHeight="1" x14ac:dyDescent="0.3">
      <c r="R114"/>
      <c r="S114"/>
    </row>
    <row r="115" spans="18:19" ht="18" customHeight="1" x14ac:dyDescent="0.3">
      <c r="R115"/>
      <c r="S115"/>
    </row>
    <row r="116" spans="18:19" ht="18" customHeight="1" x14ac:dyDescent="0.3">
      <c r="R116"/>
      <c r="S116"/>
    </row>
    <row r="117" spans="18:19" ht="18" customHeight="1" x14ac:dyDescent="0.3">
      <c r="R117"/>
      <c r="S117"/>
    </row>
    <row r="118" spans="18:19" ht="18" customHeight="1" x14ac:dyDescent="0.3">
      <c r="R118"/>
      <c r="S118"/>
    </row>
    <row r="119" spans="18:19" ht="18" customHeight="1" x14ac:dyDescent="0.3">
      <c r="R119"/>
      <c r="S119"/>
    </row>
    <row r="120" spans="18:19" ht="18" customHeight="1" x14ac:dyDescent="0.3">
      <c r="R120"/>
      <c r="S120"/>
    </row>
    <row r="121" spans="18:19" ht="18" customHeight="1" x14ac:dyDescent="0.3">
      <c r="R121"/>
      <c r="S121"/>
    </row>
    <row r="122" spans="18:19" ht="18" customHeight="1" x14ac:dyDescent="0.3">
      <c r="R122"/>
      <c r="S122"/>
    </row>
    <row r="123" spans="18:19" ht="18" customHeight="1" x14ac:dyDescent="0.3">
      <c r="R123"/>
      <c r="S123"/>
    </row>
    <row r="124" spans="18:19" ht="18" customHeight="1" x14ac:dyDescent="0.3">
      <c r="R124"/>
      <c r="S124"/>
    </row>
    <row r="125" spans="18:19" ht="18" customHeight="1" x14ac:dyDescent="0.3">
      <c r="R125"/>
      <c r="S125"/>
    </row>
    <row r="126" spans="18:19" ht="18" customHeight="1" x14ac:dyDescent="0.3">
      <c r="R126"/>
      <c r="S126"/>
    </row>
    <row r="127" spans="18:19" ht="18" customHeight="1" x14ac:dyDescent="0.3">
      <c r="R127"/>
      <c r="S127"/>
    </row>
    <row r="128" spans="18:19" ht="18" customHeight="1" x14ac:dyDescent="0.3">
      <c r="R128"/>
      <c r="S128"/>
    </row>
    <row r="129" spans="18:19" ht="18" customHeight="1" x14ac:dyDescent="0.3">
      <c r="R129"/>
      <c r="S129"/>
    </row>
    <row r="130" spans="18:19" ht="18" customHeight="1" x14ac:dyDescent="0.3">
      <c r="R130"/>
      <c r="S130"/>
    </row>
    <row r="131" spans="18:19" ht="18" customHeight="1" x14ac:dyDescent="0.3">
      <c r="R131"/>
      <c r="S131"/>
    </row>
    <row r="132" spans="18:19" ht="18" customHeight="1" x14ac:dyDescent="0.3">
      <c r="R132"/>
      <c r="S132"/>
    </row>
    <row r="133" spans="18:19" ht="18" customHeight="1" x14ac:dyDescent="0.3">
      <c r="R133"/>
      <c r="S133"/>
    </row>
    <row r="134" spans="18:19" ht="18" customHeight="1" x14ac:dyDescent="0.3">
      <c r="R134"/>
      <c r="S134"/>
    </row>
    <row r="135" spans="18:19" ht="18" customHeight="1" x14ac:dyDescent="0.3">
      <c r="R135"/>
      <c r="S135"/>
    </row>
    <row r="136" spans="18:19" ht="18" customHeight="1" x14ac:dyDescent="0.3">
      <c r="R136"/>
      <c r="S136"/>
    </row>
    <row r="137" spans="18:19" ht="18" customHeight="1" x14ac:dyDescent="0.3">
      <c r="R137"/>
      <c r="S137"/>
    </row>
    <row r="138" spans="18:19" ht="18" customHeight="1" x14ac:dyDescent="0.3">
      <c r="R138"/>
      <c r="S138"/>
    </row>
    <row r="139" spans="18:19" ht="18" customHeight="1" x14ac:dyDescent="0.3">
      <c r="R139"/>
      <c r="S139"/>
    </row>
    <row r="140" spans="18:19" ht="18" customHeight="1" x14ac:dyDescent="0.3">
      <c r="R140"/>
      <c r="S140"/>
    </row>
    <row r="141" spans="18:19" ht="18" customHeight="1" x14ac:dyDescent="0.3">
      <c r="R141"/>
      <c r="S141"/>
    </row>
    <row r="142" spans="18:19" ht="18" customHeight="1" x14ac:dyDescent="0.3">
      <c r="R142"/>
      <c r="S142"/>
    </row>
    <row r="143" spans="18:19" ht="18" customHeight="1" x14ac:dyDescent="0.3">
      <c r="R143"/>
      <c r="S143"/>
    </row>
    <row r="144" spans="18:19" ht="18" customHeight="1" x14ac:dyDescent="0.3">
      <c r="R144"/>
      <c r="S144"/>
    </row>
    <row r="145" spans="18:23" ht="18" customHeight="1" x14ac:dyDescent="0.3">
      <c r="R145"/>
      <c r="S145"/>
    </row>
    <row r="146" spans="18:23" ht="18" customHeight="1" x14ac:dyDescent="0.3">
      <c r="R146"/>
      <c r="S146"/>
      <c r="T146"/>
      <c r="U146"/>
      <c r="V146"/>
      <c r="W146"/>
    </row>
    <row r="147" spans="18:23" ht="18" customHeight="1" x14ac:dyDescent="0.3">
      <c r="R147"/>
      <c r="S147"/>
      <c r="T147"/>
      <c r="U147"/>
      <c r="V147"/>
      <c r="W147"/>
    </row>
    <row r="148" spans="18:23" ht="18" customHeight="1" x14ac:dyDescent="0.3">
      <c r="R148"/>
      <c r="S148"/>
      <c r="T148"/>
      <c r="U148"/>
      <c r="V148"/>
      <c r="W148"/>
    </row>
    <row r="149" spans="18:23" ht="18" customHeight="1" x14ac:dyDescent="0.3">
      <c r="R149"/>
      <c r="S149"/>
      <c r="T149"/>
      <c r="U149"/>
      <c r="V149"/>
      <c r="W149"/>
    </row>
    <row r="150" spans="18:23" ht="18" customHeight="1" x14ac:dyDescent="0.3">
      <c r="R150"/>
      <c r="S150"/>
      <c r="T150"/>
      <c r="U150"/>
      <c r="V150"/>
      <c r="W150"/>
    </row>
    <row r="151" spans="18:23" ht="18" customHeight="1" x14ac:dyDescent="0.3">
      <c r="R151"/>
      <c r="S151"/>
      <c r="T151"/>
      <c r="U151"/>
      <c r="V151"/>
      <c r="W151"/>
    </row>
    <row r="152" spans="18:23" ht="18" customHeight="1" x14ac:dyDescent="0.3">
      <c r="R152"/>
      <c r="S152"/>
      <c r="T152"/>
      <c r="U152"/>
      <c r="V152"/>
      <c r="W152"/>
    </row>
    <row r="153" spans="18:23" ht="18" customHeight="1" x14ac:dyDescent="0.3">
      <c r="R153"/>
      <c r="S153"/>
      <c r="T153"/>
      <c r="U153"/>
      <c r="V153"/>
      <c r="W153"/>
    </row>
    <row r="154" spans="18:23" ht="18" customHeight="1" x14ac:dyDescent="0.3">
      <c r="R154"/>
      <c r="S154"/>
      <c r="T154"/>
      <c r="U154"/>
      <c r="V154"/>
      <c r="W154"/>
    </row>
    <row r="155" spans="18:23" ht="18" customHeight="1" x14ac:dyDescent="0.3">
      <c r="R155"/>
      <c r="S155"/>
      <c r="T155"/>
      <c r="U155"/>
      <c r="V155"/>
      <c r="W155"/>
    </row>
    <row r="156" spans="18:23" ht="18" customHeight="1" x14ac:dyDescent="0.3">
      <c r="R156"/>
      <c r="S156"/>
      <c r="T156"/>
      <c r="U156"/>
      <c r="V156"/>
      <c r="W156"/>
    </row>
    <row r="157" spans="18:23" ht="18" customHeight="1" x14ac:dyDescent="0.3">
      <c r="R157"/>
      <c r="S157"/>
      <c r="T157"/>
      <c r="U157"/>
      <c r="V157"/>
      <c r="W157"/>
    </row>
    <row r="158" spans="18:23" ht="18" customHeight="1" x14ac:dyDescent="0.3">
      <c r="R158"/>
      <c r="S158"/>
      <c r="T158"/>
      <c r="U158"/>
      <c r="V158"/>
      <c r="W158"/>
    </row>
    <row r="159" spans="18:23" ht="18" customHeight="1" x14ac:dyDescent="0.3">
      <c r="R159"/>
      <c r="S159"/>
      <c r="T159"/>
      <c r="U159"/>
      <c r="V159"/>
      <c r="W159"/>
    </row>
    <row r="160" spans="18:23" ht="18" customHeight="1" x14ac:dyDescent="0.3">
      <c r="R160"/>
      <c r="S160"/>
      <c r="T160"/>
      <c r="U160"/>
      <c r="V160"/>
      <c r="W160"/>
    </row>
    <row r="161" spans="18:23" ht="18" customHeight="1" x14ac:dyDescent="0.3">
      <c r="R161"/>
      <c r="S161"/>
      <c r="T161"/>
      <c r="U161"/>
      <c r="V161"/>
      <c r="W161"/>
    </row>
    <row r="162" spans="18:23" ht="18" customHeight="1" x14ac:dyDescent="0.3">
      <c r="R162"/>
      <c r="S162"/>
      <c r="T162"/>
      <c r="U162"/>
      <c r="V162"/>
      <c r="W162"/>
    </row>
    <row r="163" spans="18:23" ht="18" customHeight="1" x14ac:dyDescent="0.3">
      <c r="R163"/>
      <c r="S163"/>
      <c r="T163"/>
      <c r="U163"/>
      <c r="V163"/>
      <c r="W163"/>
    </row>
    <row r="164" spans="18:23" ht="18" customHeight="1" x14ac:dyDescent="0.3">
      <c r="R164"/>
      <c r="S164"/>
      <c r="T164"/>
      <c r="U164"/>
      <c r="V164"/>
      <c r="W164"/>
    </row>
    <row r="165" spans="18:23" ht="18" customHeight="1" x14ac:dyDescent="0.3">
      <c r="R165"/>
      <c r="S165"/>
      <c r="T165"/>
      <c r="U165"/>
      <c r="V165"/>
      <c r="W165"/>
    </row>
    <row r="166" spans="18:23" ht="18" customHeight="1" x14ac:dyDescent="0.3">
      <c r="R166"/>
      <c r="S166"/>
      <c r="T166"/>
      <c r="U166"/>
      <c r="V166"/>
      <c r="W166"/>
    </row>
    <row r="167" spans="18:23" ht="18" customHeight="1" x14ac:dyDescent="0.3">
      <c r="R167"/>
      <c r="S167"/>
      <c r="T167"/>
      <c r="U167"/>
      <c r="V167"/>
      <c r="W167"/>
    </row>
    <row r="168" spans="18:23" ht="18" customHeight="1" x14ac:dyDescent="0.3">
      <c r="R168"/>
      <c r="S168"/>
      <c r="T168"/>
      <c r="U168"/>
      <c r="V168"/>
      <c r="W168"/>
    </row>
    <row r="169" spans="18:23" ht="18" customHeight="1" x14ac:dyDescent="0.3">
      <c r="R169"/>
      <c r="S169"/>
      <c r="T169"/>
      <c r="U169"/>
      <c r="V169"/>
      <c r="W169"/>
    </row>
    <row r="170" spans="18:23" ht="18" customHeight="1" x14ac:dyDescent="0.3">
      <c r="R170"/>
      <c r="S170"/>
      <c r="T170"/>
      <c r="U170"/>
      <c r="V170"/>
      <c r="W170"/>
    </row>
    <row r="171" spans="18:23" ht="18" customHeight="1" x14ac:dyDescent="0.3">
      <c r="R171"/>
      <c r="S171"/>
      <c r="T171"/>
      <c r="U171"/>
      <c r="V171"/>
      <c r="W171"/>
    </row>
    <row r="172" spans="18:23" ht="18" customHeight="1" x14ac:dyDescent="0.3">
      <c r="R172"/>
      <c r="S172"/>
      <c r="T172"/>
      <c r="U172"/>
      <c r="V172"/>
      <c r="W172"/>
    </row>
    <row r="173" spans="18:23" ht="18" customHeight="1" x14ac:dyDescent="0.3">
      <c r="R173"/>
      <c r="S173"/>
      <c r="T173"/>
      <c r="U173"/>
      <c r="V173"/>
      <c r="W173"/>
    </row>
    <row r="174" spans="18:23" ht="18" customHeight="1" x14ac:dyDescent="0.3">
      <c r="R174"/>
      <c r="S174"/>
      <c r="T174"/>
      <c r="U174"/>
      <c r="V174"/>
      <c r="W174"/>
    </row>
    <row r="175" spans="18:23" ht="18" customHeight="1" x14ac:dyDescent="0.3">
      <c r="R175"/>
      <c r="S175"/>
      <c r="T175"/>
      <c r="U175"/>
      <c r="V175"/>
      <c r="W175"/>
    </row>
    <row r="176" spans="18:23" ht="18" customHeight="1" x14ac:dyDescent="0.3">
      <c r="R176"/>
      <c r="S176"/>
      <c r="T176"/>
      <c r="U176"/>
      <c r="V176"/>
      <c r="W176"/>
    </row>
    <row r="177" spans="18:23" ht="18" customHeight="1" x14ac:dyDescent="0.3">
      <c r="R177"/>
      <c r="S177"/>
      <c r="T177"/>
      <c r="U177"/>
      <c r="V177"/>
      <c r="W177"/>
    </row>
    <row r="178" spans="18:23" ht="18" customHeight="1" x14ac:dyDescent="0.3">
      <c r="R178"/>
      <c r="S178"/>
      <c r="T178"/>
      <c r="U178"/>
      <c r="V178"/>
      <c r="W178"/>
    </row>
    <row r="179" spans="18:23" ht="18" customHeight="1" x14ac:dyDescent="0.3">
      <c r="R179"/>
      <c r="S179"/>
      <c r="T179"/>
      <c r="U179"/>
      <c r="V179"/>
      <c r="W179"/>
    </row>
    <row r="180" spans="18:23" ht="18" customHeight="1" x14ac:dyDescent="0.3">
      <c r="R180"/>
      <c r="S180"/>
      <c r="T180"/>
      <c r="U180"/>
      <c r="V180"/>
      <c r="W180"/>
    </row>
    <row r="181" spans="18:23" ht="18" customHeight="1" x14ac:dyDescent="0.3">
      <c r="R181"/>
      <c r="S181"/>
      <c r="T181"/>
      <c r="U181"/>
      <c r="V181"/>
      <c r="W181"/>
    </row>
    <row r="182" spans="18:23" ht="18" customHeight="1" x14ac:dyDescent="0.3">
      <c r="R182"/>
      <c r="S182"/>
      <c r="T182"/>
      <c r="U182"/>
      <c r="V182"/>
      <c r="W182"/>
    </row>
    <row r="183" spans="18:23" ht="18" customHeight="1" x14ac:dyDescent="0.3">
      <c r="R183"/>
      <c r="S183"/>
      <c r="T183"/>
      <c r="U183"/>
      <c r="V183"/>
      <c r="W183"/>
    </row>
    <row r="184" spans="18:23" ht="18" customHeight="1" x14ac:dyDescent="0.3">
      <c r="R184"/>
      <c r="S184"/>
      <c r="T184"/>
      <c r="U184"/>
      <c r="V184"/>
      <c r="W184"/>
    </row>
    <row r="185" spans="18:23" ht="18" customHeight="1" x14ac:dyDescent="0.3">
      <c r="R185"/>
      <c r="S185"/>
      <c r="T185"/>
      <c r="U185"/>
      <c r="V185"/>
      <c r="W185"/>
    </row>
    <row r="186" spans="18:23" ht="18" customHeight="1" x14ac:dyDescent="0.3">
      <c r="R186"/>
      <c r="S186"/>
      <c r="T186"/>
      <c r="U186"/>
      <c r="V186"/>
      <c r="W186"/>
    </row>
    <row r="187" spans="18:23" ht="18" customHeight="1" x14ac:dyDescent="0.3">
      <c r="R187"/>
      <c r="S187"/>
      <c r="T187"/>
      <c r="U187"/>
      <c r="V187"/>
      <c r="W187"/>
    </row>
    <row r="188" spans="18:23" ht="18" customHeight="1" x14ac:dyDescent="0.3">
      <c r="R188"/>
      <c r="S188"/>
      <c r="T188"/>
      <c r="U188"/>
      <c r="V188"/>
      <c r="W188"/>
    </row>
    <row r="189" spans="18:23" ht="18" customHeight="1" x14ac:dyDescent="0.3">
      <c r="R189"/>
      <c r="S189"/>
      <c r="T189"/>
      <c r="U189"/>
      <c r="V189"/>
      <c r="W189"/>
    </row>
    <row r="190" spans="18:23" ht="18" customHeight="1" x14ac:dyDescent="0.3">
      <c r="R190"/>
      <c r="S190"/>
      <c r="T190"/>
      <c r="U190"/>
      <c r="V190"/>
      <c r="W190"/>
    </row>
    <row r="191" spans="18:23" ht="18" customHeight="1" x14ac:dyDescent="0.3">
      <c r="R191"/>
      <c r="S191"/>
      <c r="T191"/>
      <c r="U191"/>
      <c r="V191"/>
      <c r="W191"/>
    </row>
    <row r="192" spans="18:23" ht="18" customHeight="1" x14ac:dyDescent="0.3">
      <c r="R192"/>
      <c r="S192"/>
      <c r="T192"/>
      <c r="U192"/>
      <c r="V192"/>
      <c r="W192"/>
    </row>
    <row r="193" spans="18:23" ht="18" customHeight="1" x14ac:dyDescent="0.3">
      <c r="R193"/>
      <c r="S193"/>
      <c r="T193"/>
      <c r="U193"/>
      <c r="V193"/>
      <c r="W193"/>
    </row>
    <row r="194" spans="18:23" ht="18" customHeight="1" x14ac:dyDescent="0.3">
      <c r="R194"/>
      <c r="S194"/>
      <c r="T194"/>
      <c r="U194"/>
      <c r="V194"/>
      <c r="W194"/>
    </row>
    <row r="195" spans="18:23" ht="18" customHeight="1" x14ac:dyDescent="0.3">
      <c r="R195"/>
      <c r="S195"/>
      <c r="T195"/>
      <c r="U195"/>
      <c r="V195"/>
      <c r="W195"/>
    </row>
    <row r="196" spans="18:23" ht="18" customHeight="1" x14ac:dyDescent="0.3">
      <c r="R196"/>
      <c r="S196"/>
      <c r="T196"/>
      <c r="U196"/>
      <c r="V196"/>
      <c r="W196"/>
    </row>
    <row r="197" spans="18:23" ht="18" customHeight="1" x14ac:dyDescent="0.3">
      <c r="R197"/>
      <c r="S197"/>
      <c r="T197"/>
      <c r="U197"/>
      <c r="V197"/>
      <c r="W197"/>
    </row>
    <row r="198" spans="18:23" ht="18" customHeight="1" x14ac:dyDescent="0.3">
      <c r="R198"/>
      <c r="S198"/>
      <c r="T198"/>
      <c r="U198"/>
      <c r="V198"/>
      <c r="W198"/>
    </row>
    <row r="199" spans="18:23" ht="18" customHeight="1" x14ac:dyDescent="0.3">
      <c r="R199"/>
      <c r="S199"/>
      <c r="T199"/>
      <c r="U199"/>
      <c r="V199"/>
      <c r="W199"/>
    </row>
    <row r="200" spans="18:23" ht="18" customHeight="1" x14ac:dyDescent="0.3">
      <c r="R200"/>
      <c r="S200"/>
      <c r="T200"/>
      <c r="U200"/>
      <c r="V200"/>
      <c r="W200"/>
    </row>
    <row r="201" spans="18:23" ht="18" customHeight="1" x14ac:dyDescent="0.3">
      <c r="R201"/>
      <c r="S201"/>
      <c r="T201"/>
      <c r="U201"/>
      <c r="V201"/>
      <c r="W201"/>
    </row>
    <row r="202" spans="18:23" ht="18" customHeight="1" x14ac:dyDescent="0.3">
      <c r="R202"/>
      <c r="S202"/>
      <c r="T202"/>
      <c r="U202"/>
      <c r="V202"/>
      <c r="W202"/>
    </row>
    <row r="203" spans="18:23" ht="18" customHeight="1" x14ac:dyDescent="0.3">
      <c r="R203"/>
      <c r="S203"/>
      <c r="T203"/>
      <c r="U203"/>
      <c r="V203"/>
      <c r="W203"/>
    </row>
    <row r="204" spans="18:23" ht="18" customHeight="1" x14ac:dyDescent="0.3">
      <c r="R204"/>
      <c r="S204"/>
      <c r="T204"/>
      <c r="U204"/>
      <c r="V204"/>
      <c r="W204"/>
    </row>
    <row r="205" spans="18:23" ht="18" customHeight="1" x14ac:dyDescent="0.3">
      <c r="R205"/>
      <c r="S205"/>
      <c r="T205"/>
      <c r="U205"/>
      <c r="V205"/>
      <c r="W205"/>
    </row>
    <row r="206" spans="18:23" ht="18" customHeight="1" x14ac:dyDescent="0.3">
      <c r="R206"/>
      <c r="S206"/>
      <c r="T206"/>
      <c r="U206"/>
      <c r="V206"/>
      <c r="W206"/>
    </row>
    <row r="207" spans="18:23" ht="18" customHeight="1" x14ac:dyDescent="0.3">
      <c r="R207"/>
      <c r="S207"/>
      <c r="T207"/>
      <c r="U207"/>
      <c r="V207"/>
      <c r="W207"/>
    </row>
    <row r="208" spans="18:23" ht="18" customHeight="1" x14ac:dyDescent="0.3">
      <c r="R208"/>
      <c r="S208"/>
      <c r="T208"/>
      <c r="U208"/>
      <c r="V208"/>
      <c r="W208"/>
    </row>
    <row r="258" spans="14:17" ht="18" customHeight="1" thickBot="1" x14ac:dyDescent="0.35">
      <c r="N258" s="43" t="s">
        <v>16</v>
      </c>
      <c r="O258" s="43" t="s">
        <v>15</v>
      </c>
      <c r="P258" s="43" t="s">
        <v>14</v>
      </c>
      <c r="Q258" s="43"/>
    </row>
    <row r="259" spans="14:17" ht="18" customHeight="1" x14ac:dyDescent="0.3">
      <c r="N259" s="23">
        <f t="shared" ref="N259:N280" si="0">IF(O259=0,0,N4)</f>
        <v>1</v>
      </c>
      <c r="O259" s="24" t="str">
        <f t="shared" ref="O259:O280" si="1">O4</f>
        <v>EEP</v>
      </c>
      <c r="P259" s="24">
        <f t="shared" ref="P259:P280" si="2">R4</f>
        <v>0</v>
      </c>
      <c r="Q259" s="41" t="e">
        <f>#REF!</f>
        <v>#REF!</v>
      </c>
    </row>
    <row r="260" spans="14:17" ht="18" customHeight="1" x14ac:dyDescent="0.3">
      <c r="N260" s="20">
        <f t="shared" si="0"/>
        <v>2</v>
      </c>
      <c r="O260" s="21" t="str">
        <f t="shared" si="1"/>
        <v>EEP</v>
      </c>
      <c r="P260" s="21">
        <f t="shared" si="2"/>
        <v>0</v>
      </c>
      <c r="Q260" s="42" t="e">
        <f>#REF!</f>
        <v>#REF!</v>
      </c>
    </row>
    <row r="261" spans="14:17" ht="18" customHeight="1" x14ac:dyDescent="0.3">
      <c r="N261" s="20">
        <f t="shared" si="0"/>
        <v>3</v>
      </c>
      <c r="O261" s="21" t="str">
        <f t="shared" si="1"/>
        <v>EEP</v>
      </c>
      <c r="P261" s="21">
        <f t="shared" si="2"/>
        <v>0</v>
      </c>
      <c r="Q261" s="42" t="e">
        <f>#REF!</f>
        <v>#REF!</v>
      </c>
    </row>
    <row r="262" spans="14:17" ht="18" customHeight="1" x14ac:dyDescent="0.3">
      <c r="N262" s="20">
        <f t="shared" si="0"/>
        <v>4</v>
      </c>
      <c r="O262" s="21" t="str">
        <f t="shared" si="1"/>
        <v>Firehouse Beds</v>
      </c>
      <c r="P262" s="21">
        <f t="shared" si="2"/>
        <v>0</v>
      </c>
      <c r="Q262" s="42" t="e">
        <f>#REF!</f>
        <v>#REF!</v>
      </c>
    </row>
    <row r="263" spans="14:17" ht="18" customHeight="1" x14ac:dyDescent="0.3">
      <c r="N263" s="20">
        <f t="shared" si="0"/>
        <v>5</v>
      </c>
      <c r="O263" s="21" t="str">
        <f t="shared" si="1"/>
        <v>MAC Uniforms</v>
      </c>
      <c r="P263" s="21">
        <f t="shared" si="2"/>
        <v>0</v>
      </c>
      <c r="Q263" s="42" t="e">
        <f>#REF!</f>
        <v>#REF!</v>
      </c>
    </row>
    <row r="264" spans="14:17" ht="18" customHeight="1" x14ac:dyDescent="0.3">
      <c r="N264" s="20">
        <f t="shared" si="0"/>
        <v>6</v>
      </c>
      <c r="O264" s="21" t="str">
        <f t="shared" si="1"/>
        <v>Belfor Property Restoration</v>
      </c>
      <c r="P264" s="21">
        <f t="shared" si="2"/>
        <v>0</v>
      </c>
      <c r="Q264" s="42" t="e">
        <f>#REF!</f>
        <v>#REF!</v>
      </c>
    </row>
    <row r="265" spans="14:17" ht="18" customHeight="1" x14ac:dyDescent="0.3">
      <c r="N265" s="20">
        <f t="shared" si="0"/>
        <v>7</v>
      </c>
      <c r="O265" s="21" t="str">
        <f t="shared" si="1"/>
        <v>First Due</v>
      </c>
      <c r="P265" s="21">
        <f t="shared" si="2"/>
        <v>0</v>
      </c>
      <c r="Q265" s="42" t="e">
        <f>#REF!</f>
        <v>#REF!</v>
      </c>
    </row>
    <row r="266" spans="14:17" ht="18" customHeight="1" x14ac:dyDescent="0.3">
      <c r="N266" s="20">
        <f t="shared" si="0"/>
        <v>8</v>
      </c>
      <c r="O266" s="21" t="str">
        <f t="shared" si="1"/>
        <v>Fuller Fire And Safety</v>
      </c>
      <c r="P266" s="21">
        <f t="shared" si="2"/>
        <v>0</v>
      </c>
      <c r="Q266" s="42" t="e">
        <f>#REF!</f>
        <v>#REF!</v>
      </c>
    </row>
    <row r="267" spans="14:17" ht="18" customHeight="1" x14ac:dyDescent="0.3">
      <c r="N267" s="20">
        <f t="shared" si="0"/>
        <v>9</v>
      </c>
      <c r="O267" s="21" t="str">
        <f t="shared" si="1"/>
        <v>National Fire Safety Council</v>
      </c>
      <c r="P267" s="21">
        <f t="shared" si="2"/>
        <v>0</v>
      </c>
      <c r="Q267" s="42" t="e">
        <f>#REF!</f>
        <v>#REF!</v>
      </c>
    </row>
    <row r="268" spans="14:17" ht="18" customHeight="1" x14ac:dyDescent="0.3">
      <c r="N268" s="20">
        <f t="shared" si="0"/>
        <v>0</v>
      </c>
      <c r="O268" s="21">
        <f t="shared" si="1"/>
        <v>0</v>
      </c>
      <c r="P268" s="21">
        <f t="shared" si="2"/>
        <v>0</v>
      </c>
      <c r="Q268" s="42" t="e">
        <f>#REF!</f>
        <v>#REF!</v>
      </c>
    </row>
    <row r="269" spans="14:17" ht="18" customHeight="1" x14ac:dyDescent="0.3">
      <c r="N269" s="20">
        <f t="shared" si="0"/>
        <v>0</v>
      </c>
      <c r="O269" s="21">
        <f t="shared" si="1"/>
        <v>0</v>
      </c>
      <c r="P269" s="21">
        <f t="shared" si="2"/>
        <v>0</v>
      </c>
      <c r="Q269" s="42" t="e">
        <f>#REF!</f>
        <v>#REF!</v>
      </c>
    </row>
    <row r="270" spans="14:17" ht="18" customHeight="1" x14ac:dyDescent="0.3">
      <c r="N270" s="20">
        <f t="shared" si="0"/>
        <v>0</v>
      </c>
      <c r="O270" s="21">
        <f t="shared" si="1"/>
        <v>0</v>
      </c>
      <c r="P270" s="21">
        <f t="shared" si="2"/>
        <v>0</v>
      </c>
      <c r="Q270" s="42" t="e">
        <f>#REF!</f>
        <v>#REF!</v>
      </c>
    </row>
    <row r="271" spans="14:17" ht="18" customHeight="1" x14ac:dyDescent="0.3">
      <c r="N271" s="20">
        <f t="shared" si="0"/>
        <v>0</v>
      </c>
      <c r="O271" s="21">
        <f t="shared" si="1"/>
        <v>0</v>
      </c>
      <c r="P271" s="21">
        <f t="shared" si="2"/>
        <v>0</v>
      </c>
      <c r="Q271" s="42" t="e">
        <f>#REF!</f>
        <v>#REF!</v>
      </c>
    </row>
    <row r="272" spans="14:17" ht="18" customHeight="1" x14ac:dyDescent="0.3">
      <c r="N272" s="20">
        <f t="shared" si="0"/>
        <v>14</v>
      </c>
      <c r="O272" s="21" t="str">
        <f t="shared" si="1"/>
        <v>Cardiac Solution/Stryker</v>
      </c>
      <c r="P272" s="21">
        <f t="shared" si="2"/>
        <v>0</v>
      </c>
      <c r="Q272" s="42" t="e">
        <f>#REF!</f>
        <v>#REF!</v>
      </c>
    </row>
    <row r="273" spans="14:17" ht="18" customHeight="1" x14ac:dyDescent="0.3">
      <c r="N273" s="20">
        <f t="shared" si="0"/>
        <v>15</v>
      </c>
      <c r="O273" s="21" t="str">
        <f t="shared" si="1"/>
        <v>Cardiac Solution/Stryker</v>
      </c>
      <c r="P273" s="21">
        <f t="shared" si="2"/>
        <v>0</v>
      </c>
      <c r="Q273" s="42" t="e">
        <f>#REF!</f>
        <v>#REF!</v>
      </c>
    </row>
    <row r="274" spans="14:17" ht="18" customHeight="1" x14ac:dyDescent="0.3">
      <c r="N274" s="20">
        <f t="shared" si="0"/>
        <v>16</v>
      </c>
      <c r="O274" s="21" t="str">
        <f t="shared" si="1"/>
        <v>Cardiac Solution/Stryker</v>
      </c>
      <c r="P274" s="21">
        <f t="shared" si="2"/>
        <v>0</v>
      </c>
      <c r="Q274" s="42" t="e">
        <f>#REF!</f>
        <v>#REF!</v>
      </c>
    </row>
    <row r="275" spans="14:17" ht="18" customHeight="1" x14ac:dyDescent="0.3">
      <c r="N275" s="20">
        <f t="shared" si="0"/>
        <v>17</v>
      </c>
      <c r="O275" s="21" t="str">
        <f t="shared" si="1"/>
        <v>Southern Linc</v>
      </c>
      <c r="P275" s="21">
        <f t="shared" si="2"/>
        <v>0</v>
      </c>
      <c r="Q275" s="42" t="e">
        <f>#REF!</f>
        <v>#REF!</v>
      </c>
    </row>
    <row r="276" spans="14:17" ht="18" customHeight="1" x14ac:dyDescent="0.3">
      <c r="N276" s="20">
        <f t="shared" si="0"/>
        <v>18</v>
      </c>
      <c r="O276" s="21" t="str">
        <f t="shared" si="1"/>
        <v>Southeast Management Services</v>
      </c>
      <c r="P276" s="21">
        <f t="shared" si="2"/>
        <v>0</v>
      </c>
      <c r="Q276" s="42" t="e">
        <f>#REF!</f>
        <v>#REF!</v>
      </c>
    </row>
    <row r="277" spans="14:17" ht="18" customHeight="1" x14ac:dyDescent="0.3">
      <c r="N277" s="20">
        <f t="shared" si="0"/>
        <v>19</v>
      </c>
      <c r="O277" s="21" t="str">
        <f t="shared" si="1"/>
        <v>Alabama First Responders</v>
      </c>
      <c r="P277" s="21">
        <f t="shared" si="2"/>
        <v>0</v>
      </c>
      <c r="Q277" s="42" t="e">
        <f>#REF!</f>
        <v>#REF!</v>
      </c>
    </row>
    <row r="278" spans="14:17" ht="18" customHeight="1" x14ac:dyDescent="0.3">
      <c r="N278" s="20">
        <f t="shared" si="0"/>
        <v>20</v>
      </c>
      <c r="O278" s="21" t="str">
        <f t="shared" si="1"/>
        <v>All-Pro Fire &amp; Water Restoration</v>
      </c>
      <c r="P278" s="21">
        <f t="shared" si="2"/>
        <v>0</v>
      </c>
      <c r="Q278" s="42" t="e">
        <f>#REF!</f>
        <v>#REF!</v>
      </c>
    </row>
    <row r="279" spans="14:17" ht="18" customHeight="1" x14ac:dyDescent="0.3">
      <c r="N279" s="20">
        <f t="shared" si="0"/>
        <v>21</v>
      </c>
      <c r="O279" s="21" t="str">
        <f t="shared" si="1"/>
        <v>Sunbelt Fire</v>
      </c>
      <c r="P279" s="21">
        <f t="shared" si="2"/>
        <v>0</v>
      </c>
      <c r="Q279" s="42" t="e">
        <f>#REF!</f>
        <v>#REF!</v>
      </c>
    </row>
    <row r="280" spans="14:17" ht="18" customHeight="1" x14ac:dyDescent="0.3">
      <c r="N280" s="20">
        <f t="shared" si="0"/>
        <v>22</v>
      </c>
      <c r="O280" s="21" t="str">
        <f t="shared" si="1"/>
        <v>Sunbelt Fire</v>
      </c>
      <c r="P280" s="21">
        <f t="shared" si="2"/>
        <v>0</v>
      </c>
      <c r="Q280" s="42" t="e">
        <f>#REF!</f>
        <v>#REF!</v>
      </c>
    </row>
    <row r="281" spans="14:17" ht="18" customHeight="1" x14ac:dyDescent="0.3">
      <c r="N281" s="20" t="e">
        <f>IF(O281=0,0,#REF!)</f>
        <v>#REF!</v>
      </c>
      <c r="O281" s="21" t="e">
        <f>#REF!</f>
        <v>#REF!</v>
      </c>
      <c r="P281" s="21" t="e">
        <f>#REF!</f>
        <v>#REF!</v>
      </c>
      <c r="Q281" s="42" t="e">
        <f>#REF!</f>
        <v>#REF!</v>
      </c>
    </row>
    <row r="282" spans="14:17" ht="18" customHeight="1" x14ac:dyDescent="0.3">
      <c r="N282" s="20" t="e">
        <f>IF(O282=0,0,#REF!)</f>
        <v>#REF!</v>
      </c>
      <c r="O282" s="21" t="e">
        <f>#REF!</f>
        <v>#REF!</v>
      </c>
      <c r="P282" s="21" t="e">
        <f>#REF!</f>
        <v>#REF!</v>
      </c>
      <c r="Q282" s="42" t="e">
        <f>#REF!</f>
        <v>#REF!</v>
      </c>
    </row>
    <row r="283" spans="14:17" ht="18" customHeight="1" x14ac:dyDescent="0.3">
      <c r="N283" s="20" t="e">
        <f>IF(O283=0,0,#REF!)</f>
        <v>#REF!</v>
      </c>
      <c r="O283" s="21" t="e">
        <f>#REF!</f>
        <v>#REF!</v>
      </c>
      <c r="P283" s="21" t="e">
        <f>#REF!</f>
        <v>#REF!</v>
      </c>
      <c r="Q283" s="42" t="e">
        <f>#REF!</f>
        <v>#REF!</v>
      </c>
    </row>
    <row r="284" spans="14:17" ht="18" customHeight="1" x14ac:dyDescent="0.3">
      <c r="N284" s="20" t="e">
        <f>IF(O284=0,0,#REF!)</f>
        <v>#REF!</v>
      </c>
      <c r="O284" s="21" t="e">
        <f>#REF!</f>
        <v>#REF!</v>
      </c>
      <c r="P284" s="21" t="e">
        <f>#REF!</f>
        <v>#REF!</v>
      </c>
      <c r="Q284" s="42" t="e">
        <f>#REF!</f>
        <v>#REF!</v>
      </c>
    </row>
    <row r="285" spans="14:17" ht="18" customHeight="1" x14ac:dyDescent="0.3">
      <c r="N285" s="20" t="e">
        <f>IF(O285=0,0,#REF!)</f>
        <v>#REF!</v>
      </c>
      <c r="O285" s="21" t="e">
        <f>#REF!</f>
        <v>#REF!</v>
      </c>
      <c r="P285" s="21" t="e">
        <f>#REF!</f>
        <v>#REF!</v>
      </c>
      <c r="Q285" s="42" t="e">
        <f>#REF!</f>
        <v>#REF!</v>
      </c>
    </row>
    <row r="286" spans="14:17" ht="18" customHeight="1" x14ac:dyDescent="0.3">
      <c r="N286" s="20" t="e">
        <f>IF(O286=0,0,#REF!)</f>
        <v>#REF!</v>
      </c>
      <c r="O286" s="21" t="e">
        <f>#REF!</f>
        <v>#REF!</v>
      </c>
      <c r="P286" s="21" t="e">
        <f>#REF!</f>
        <v>#REF!</v>
      </c>
      <c r="Q286" s="42" t="e">
        <f>#REF!</f>
        <v>#REF!</v>
      </c>
    </row>
    <row r="287" spans="14:17" ht="18" customHeight="1" x14ac:dyDescent="0.3">
      <c r="N287" s="20" t="e">
        <f>IF(O287=0,0,#REF!)</f>
        <v>#REF!</v>
      </c>
      <c r="O287" s="21" t="e">
        <f>#REF!</f>
        <v>#REF!</v>
      </c>
      <c r="P287" s="21" t="e">
        <f>#REF!</f>
        <v>#REF!</v>
      </c>
      <c r="Q287" s="42" t="e">
        <f>#REF!</f>
        <v>#REF!</v>
      </c>
    </row>
    <row r="288" spans="14:17" ht="18" customHeight="1" x14ac:dyDescent="0.3">
      <c r="N288" s="20" t="e">
        <f>IF(O288=0,0,#REF!)</f>
        <v>#REF!</v>
      </c>
      <c r="O288" s="21" t="e">
        <f>#REF!</f>
        <v>#REF!</v>
      </c>
      <c r="P288" s="21" t="e">
        <f>#REF!</f>
        <v>#REF!</v>
      </c>
      <c r="Q288" s="42" t="e">
        <f>#REF!</f>
        <v>#REF!</v>
      </c>
    </row>
    <row r="289" spans="14:17" ht="18" customHeight="1" x14ac:dyDescent="0.3">
      <c r="N289" s="20" t="e">
        <f>IF(O289=0,0,#REF!)</f>
        <v>#REF!</v>
      </c>
      <c r="O289" s="21" t="e">
        <f>#REF!</f>
        <v>#REF!</v>
      </c>
      <c r="P289" s="21" t="e">
        <f>#REF!</f>
        <v>#REF!</v>
      </c>
      <c r="Q289" s="42" t="e">
        <f>#REF!</f>
        <v>#REF!</v>
      </c>
    </row>
    <row r="290" spans="14:17" ht="18" customHeight="1" x14ac:dyDescent="0.3">
      <c r="N290" s="20" t="e">
        <f>IF(O290=0,0,#REF!)</f>
        <v>#REF!</v>
      </c>
      <c r="O290" s="21" t="e">
        <f>#REF!</f>
        <v>#REF!</v>
      </c>
      <c r="P290" s="21" t="e">
        <f>#REF!</f>
        <v>#REF!</v>
      </c>
      <c r="Q290" s="42" t="e">
        <f>#REF!</f>
        <v>#REF!</v>
      </c>
    </row>
    <row r="291" spans="14:17" ht="18" customHeight="1" x14ac:dyDescent="0.3">
      <c r="N291" s="20" t="e">
        <f>IF(O291=0,0,#REF!)</f>
        <v>#REF!</v>
      </c>
      <c r="O291" s="21" t="e">
        <f>#REF!</f>
        <v>#REF!</v>
      </c>
      <c r="P291" s="21" t="e">
        <f>#REF!</f>
        <v>#REF!</v>
      </c>
      <c r="Q291" s="42" t="e">
        <f>#REF!</f>
        <v>#REF!</v>
      </c>
    </row>
    <row r="292" spans="14:17" ht="18" customHeight="1" x14ac:dyDescent="0.3">
      <c r="N292" s="22" t="e">
        <f>IF(O292=0,0,#REF!)</f>
        <v>#REF!</v>
      </c>
      <c r="O292" s="21" t="e">
        <f>#REF!</f>
        <v>#REF!</v>
      </c>
      <c r="P292" s="21" t="e">
        <f>#REF!</f>
        <v>#REF!</v>
      </c>
      <c r="Q292" s="42" t="e">
        <f>#REF!</f>
        <v>#REF!</v>
      </c>
    </row>
    <row r="293" spans="14:17" ht="18" customHeight="1" x14ac:dyDescent="0.3">
      <c r="N293" s="20" t="e">
        <f>IF(O293=0,0,#REF!)</f>
        <v>#REF!</v>
      </c>
      <c r="O293" s="21" t="e">
        <f>#REF!</f>
        <v>#REF!</v>
      </c>
      <c r="P293" s="21" t="e">
        <f>#REF!</f>
        <v>#REF!</v>
      </c>
      <c r="Q293" s="42" t="e">
        <f>#REF!</f>
        <v>#REF!</v>
      </c>
    </row>
    <row r="294" spans="14:17" ht="18" customHeight="1" x14ac:dyDescent="0.3">
      <c r="N294" s="20" t="e">
        <f>IF(O294=0,0,#REF!)</f>
        <v>#REF!</v>
      </c>
      <c r="O294" s="21" t="e">
        <f>#REF!</f>
        <v>#REF!</v>
      </c>
      <c r="P294" s="21" t="e">
        <f>#REF!</f>
        <v>#REF!</v>
      </c>
      <c r="Q294" s="42" t="e">
        <f>#REF!</f>
        <v>#REF!</v>
      </c>
    </row>
    <row r="295" spans="14:17" ht="18" customHeight="1" x14ac:dyDescent="0.3">
      <c r="N295" s="20" t="e">
        <f>IF(O295=0,0,#REF!)</f>
        <v>#REF!</v>
      </c>
      <c r="O295" s="21" t="e">
        <f>#REF!</f>
        <v>#REF!</v>
      </c>
      <c r="P295" s="21" t="e">
        <f>#REF!</f>
        <v>#REF!</v>
      </c>
      <c r="Q295" s="42" t="e">
        <f>#REF!</f>
        <v>#REF!</v>
      </c>
    </row>
    <row r="296" spans="14:17" ht="18" customHeight="1" x14ac:dyDescent="0.3">
      <c r="N296" s="20">
        <f t="shared" ref="N296:N317" si="3">IF(O296=0,0,Y4)</f>
        <v>0</v>
      </c>
      <c r="O296" s="21">
        <f t="shared" ref="O296:O317" si="4">Z4</f>
        <v>0</v>
      </c>
      <c r="P296" s="21">
        <f t="shared" ref="P296:P317" si="5">AA4</f>
        <v>0</v>
      </c>
      <c r="Q296" s="42" t="e">
        <f>#REF!</f>
        <v>#REF!</v>
      </c>
    </row>
    <row r="297" spans="14:17" ht="18" customHeight="1" x14ac:dyDescent="0.3">
      <c r="N297" s="20">
        <f t="shared" si="3"/>
        <v>0</v>
      </c>
      <c r="O297" s="21">
        <f t="shared" si="4"/>
        <v>0</v>
      </c>
      <c r="P297" s="21">
        <f t="shared" si="5"/>
        <v>0</v>
      </c>
      <c r="Q297" s="42" t="e">
        <f>#REF!</f>
        <v>#REF!</v>
      </c>
    </row>
    <row r="298" spans="14:17" ht="18" customHeight="1" x14ac:dyDescent="0.3">
      <c r="N298" s="20">
        <f t="shared" si="3"/>
        <v>0</v>
      </c>
      <c r="O298" s="21">
        <f t="shared" si="4"/>
        <v>0</v>
      </c>
      <c r="P298" s="21">
        <f t="shared" si="5"/>
        <v>0</v>
      </c>
      <c r="Q298" s="42" t="e">
        <f>#REF!</f>
        <v>#REF!</v>
      </c>
    </row>
    <row r="299" spans="14:17" ht="18" customHeight="1" x14ac:dyDescent="0.3">
      <c r="N299" s="20">
        <f t="shared" si="3"/>
        <v>0</v>
      </c>
      <c r="O299" s="21">
        <f t="shared" si="4"/>
        <v>0</v>
      </c>
      <c r="P299" s="21">
        <f t="shared" si="5"/>
        <v>0</v>
      </c>
      <c r="Q299" s="42" t="e">
        <f>#REF!</f>
        <v>#REF!</v>
      </c>
    </row>
    <row r="300" spans="14:17" ht="18" customHeight="1" x14ac:dyDescent="0.3">
      <c r="N300" s="20">
        <f t="shared" si="3"/>
        <v>0</v>
      </c>
      <c r="O300" s="21">
        <f t="shared" si="4"/>
        <v>0</v>
      </c>
      <c r="P300" s="21">
        <f t="shared" si="5"/>
        <v>0</v>
      </c>
      <c r="Q300" s="42" t="e">
        <f>#REF!</f>
        <v>#REF!</v>
      </c>
    </row>
    <row r="301" spans="14:17" ht="18" customHeight="1" x14ac:dyDescent="0.3">
      <c r="N301" s="20">
        <f t="shared" si="3"/>
        <v>0</v>
      </c>
      <c r="O301" s="21">
        <f t="shared" si="4"/>
        <v>0</v>
      </c>
      <c r="P301" s="21">
        <f t="shared" si="5"/>
        <v>0</v>
      </c>
      <c r="Q301" s="42" t="e">
        <f>#REF!</f>
        <v>#REF!</v>
      </c>
    </row>
    <row r="302" spans="14:17" ht="18" customHeight="1" x14ac:dyDescent="0.3">
      <c r="N302" s="20">
        <f t="shared" si="3"/>
        <v>0</v>
      </c>
      <c r="O302" s="21">
        <f t="shared" si="4"/>
        <v>0</v>
      </c>
      <c r="P302" s="21">
        <f t="shared" si="5"/>
        <v>0</v>
      </c>
      <c r="Q302" s="42" t="e">
        <f>#REF!</f>
        <v>#REF!</v>
      </c>
    </row>
    <row r="303" spans="14:17" ht="18" customHeight="1" x14ac:dyDescent="0.3">
      <c r="N303" s="20">
        <f t="shared" si="3"/>
        <v>0</v>
      </c>
      <c r="O303" s="21">
        <f t="shared" si="4"/>
        <v>0</v>
      </c>
      <c r="P303" s="21">
        <f t="shared" si="5"/>
        <v>0</v>
      </c>
      <c r="Q303" s="42" t="e">
        <f>#REF!</f>
        <v>#REF!</v>
      </c>
    </row>
    <row r="304" spans="14:17" ht="18" customHeight="1" x14ac:dyDescent="0.3">
      <c r="N304" s="20">
        <f t="shared" si="3"/>
        <v>0</v>
      </c>
      <c r="O304" s="21">
        <f t="shared" si="4"/>
        <v>0</v>
      </c>
      <c r="P304" s="21">
        <f t="shared" si="5"/>
        <v>0</v>
      </c>
      <c r="Q304" s="42" t="e">
        <f>#REF!</f>
        <v>#REF!</v>
      </c>
    </row>
    <row r="305" spans="14:17" ht="18" customHeight="1" x14ac:dyDescent="0.3">
      <c r="N305" s="20">
        <f t="shared" si="3"/>
        <v>0</v>
      </c>
      <c r="O305" s="21">
        <f t="shared" si="4"/>
        <v>0</v>
      </c>
      <c r="P305" s="21">
        <f t="shared" si="5"/>
        <v>0</v>
      </c>
      <c r="Q305" s="42" t="e">
        <f>#REF!</f>
        <v>#REF!</v>
      </c>
    </row>
    <row r="306" spans="14:17" ht="18" customHeight="1" x14ac:dyDescent="0.3">
      <c r="N306" s="20">
        <f t="shared" si="3"/>
        <v>0</v>
      </c>
      <c r="O306" s="21">
        <f t="shared" si="4"/>
        <v>0</v>
      </c>
      <c r="P306" s="21">
        <f t="shared" si="5"/>
        <v>0</v>
      </c>
      <c r="Q306" s="42" t="e">
        <f>#REF!</f>
        <v>#REF!</v>
      </c>
    </row>
    <row r="307" spans="14:17" ht="18" customHeight="1" x14ac:dyDescent="0.3">
      <c r="N307" s="20">
        <f t="shared" si="3"/>
        <v>0</v>
      </c>
      <c r="O307" s="21">
        <f t="shared" si="4"/>
        <v>0</v>
      </c>
      <c r="P307" s="21">
        <f t="shared" si="5"/>
        <v>0</v>
      </c>
      <c r="Q307" s="42" t="e">
        <f>#REF!</f>
        <v>#REF!</v>
      </c>
    </row>
    <row r="308" spans="14:17" ht="18" customHeight="1" x14ac:dyDescent="0.3">
      <c r="N308" s="20">
        <f t="shared" si="3"/>
        <v>0</v>
      </c>
      <c r="O308" s="21">
        <f t="shared" si="4"/>
        <v>0</v>
      </c>
      <c r="P308" s="21">
        <f t="shared" si="5"/>
        <v>0</v>
      </c>
      <c r="Q308" s="42" t="e">
        <f>#REF!</f>
        <v>#REF!</v>
      </c>
    </row>
    <row r="309" spans="14:17" ht="18" customHeight="1" x14ac:dyDescent="0.3">
      <c r="N309" s="20">
        <f t="shared" si="3"/>
        <v>0</v>
      </c>
      <c r="O309" s="21">
        <f t="shared" si="4"/>
        <v>0</v>
      </c>
      <c r="P309" s="21">
        <f t="shared" si="5"/>
        <v>0</v>
      </c>
      <c r="Q309" s="42" t="e">
        <f>#REF!</f>
        <v>#REF!</v>
      </c>
    </row>
    <row r="310" spans="14:17" ht="18" customHeight="1" x14ac:dyDescent="0.3">
      <c r="N310" s="20">
        <f t="shared" si="3"/>
        <v>0</v>
      </c>
      <c r="O310" s="21">
        <f t="shared" si="4"/>
        <v>0</v>
      </c>
      <c r="P310" s="21">
        <f t="shared" si="5"/>
        <v>0</v>
      </c>
      <c r="Q310" s="42" t="e">
        <f>#REF!</f>
        <v>#REF!</v>
      </c>
    </row>
    <row r="311" spans="14:17" ht="18" customHeight="1" x14ac:dyDescent="0.3">
      <c r="N311" s="20">
        <f t="shared" si="3"/>
        <v>0</v>
      </c>
      <c r="O311" s="21">
        <f t="shared" si="4"/>
        <v>0</v>
      </c>
      <c r="P311" s="21">
        <f t="shared" si="5"/>
        <v>0</v>
      </c>
      <c r="Q311" s="42" t="e">
        <f>#REF!</f>
        <v>#REF!</v>
      </c>
    </row>
    <row r="312" spans="14:17" ht="18" customHeight="1" x14ac:dyDescent="0.3">
      <c r="N312" s="20">
        <f t="shared" si="3"/>
        <v>0</v>
      </c>
      <c r="O312" s="21">
        <f t="shared" si="4"/>
        <v>0</v>
      </c>
      <c r="P312" s="21">
        <f t="shared" si="5"/>
        <v>0</v>
      </c>
      <c r="Q312" s="42" t="e">
        <f>#REF!</f>
        <v>#REF!</v>
      </c>
    </row>
    <row r="313" spans="14:17" ht="18" customHeight="1" x14ac:dyDescent="0.3">
      <c r="N313" s="20">
        <f t="shared" si="3"/>
        <v>0</v>
      </c>
      <c r="O313" s="21">
        <f t="shared" si="4"/>
        <v>0</v>
      </c>
      <c r="P313" s="21">
        <f t="shared" si="5"/>
        <v>0</v>
      </c>
      <c r="Q313" s="42" t="e">
        <f>#REF!</f>
        <v>#REF!</v>
      </c>
    </row>
    <row r="314" spans="14:17" ht="18" customHeight="1" x14ac:dyDescent="0.3">
      <c r="N314" s="20">
        <f t="shared" si="3"/>
        <v>0</v>
      </c>
      <c r="O314" s="21">
        <f t="shared" si="4"/>
        <v>0</v>
      </c>
      <c r="P314" s="21">
        <f t="shared" si="5"/>
        <v>0</v>
      </c>
      <c r="Q314" s="42" t="e">
        <f>#REF!</f>
        <v>#REF!</v>
      </c>
    </row>
    <row r="315" spans="14:17" ht="18" customHeight="1" x14ac:dyDescent="0.3">
      <c r="N315" s="20">
        <f t="shared" si="3"/>
        <v>0</v>
      </c>
      <c r="O315" s="21">
        <f t="shared" si="4"/>
        <v>0</v>
      </c>
      <c r="P315" s="21">
        <f t="shared" si="5"/>
        <v>0</v>
      </c>
      <c r="Q315" s="42" t="e">
        <f>#REF!</f>
        <v>#REF!</v>
      </c>
    </row>
    <row r="316" spans="14:17" ht="18" customHeight="1" x14ac:dyDescent="0.3">
      <c r="N316" s="20">
        <f t="shared" si="3"/>
        <v>0</v>
      </c>
      <c r="O316" s="21">
        <f t="shared" si="4"/>
        <v>0</v>
      </c>
      <c r="P316" s="21">
        <f t="shared" si="5"/>
        <v>0</v>
      </c>
      <c r="Q316" s="42" t="e">
        <f>#REF!</f>
        <v>#REF!</v>
      </c>
    </row>
    <row r="317" spans="14:17" ht="18" customHeight="1" x14ac:dyDescent="0.3">
      <c r="N317" s="44">
        <f t="shared" si="3"/>
        <v>0</v>
      </c>
      <c r="O317" s="45">
        <f t="shared" si="4"/>
        <v>0</v>
      </c>
      <c r="P317" s="45">
        <f t="shared" si="5"/>
        <v>0</v>
      </c>
      <c r="Q317" s="46" t="e">
        <f>#REF!</f>
        <v>#REF!</v>
      </c>
    </row>
    <row r="318" spans="14:17" ht="18" customHeight="1" x14ac:dyDescent="0.3">
      <c r="N318" s="44" t="e">
        <f>IF(O318=0,0,#REF!)</f>
        <v>#REF!</v>
      </c>
      <c r="O318" s="45" t="e">
        <f>#REF!</f>
        <v>#REF!</v>
      </c>
      <c r="P318" s="45" t="e">
        <f>#REF!</f>
        <v>#REF!</v>
      </c>
      <c r="Q318" s="46" t="e">
        <f>#REF!</f>
        <v>#REF!</v>
      </c>
    </row>
    <row r="319" spans="14:17" ht="18" customHeight="1" x14ac:dyDescent="0.3">
      <c r="N319" s="44">
        <f t="shared" ref="N319:N332" si="6">IF(O319=0,0,Y86)</f>
        <v>0</v>
      </c>
      <c r="O319" s="45">
        <f t="shared" ref="O319:O332" si="7">Z86</f>
        <v>0</v>
      </c>
      <c r="P319" s="45">
        <f t="shared" ref="P319:P332" si="8">AA86</f>
        <v>0</v>
      </c>
      <c r="Q319" s="46" t="e">
        <f>#REF!</f>
        <v>#REF!</v>
      </c>
    </row>
    <row r="320" spans="14:17" ht="18" customHeight="1" x14ac:dyDescent="0.3">
      <c r="N320" s="44">
        <f t="shared" si="6"/>
        <v>0</v>
      </c>
      <c r="O320" s="45">
        <f t="shared" si="7"/>
        <v>0</v>
      </c>
      <c r="P320" s="45">
        <f t="shared" si="8"/>
        <v>0</v>
      </c>
      <c r="Q320" s="46" t="e">
        <f>#REF!</f>
        <v>#REF!</v>
      </c>
    </row>
    <row r="321" spans="14:17" ht="18" customHeight="1" x14ac:dyDescent="0.3">
      <c r="N321" s="44">
        <f t="shared" si="6"/>
        <v>0</v>
      </c>
      <c r="O321" s="45">
        <f t="shared" si="7"/>
        <v>0</v>
      </c>
      <c r="P321" s="45">
        <f t="shared" si="8"/>
        <v>0</v>
      </c>
      <c r="Q321" s="46" t="e">
        <f>#REF!</f>
        <v>#REF!</v>
      </c>
    </row>
    <row r="322" spans="14:17" ht="18" customHeight="1" x14ac:dyDescent="0.3">
      <c r="N322" s="44">
        <f t="shared" si="6"/>
        <v>0</v>
      </c>
      <c r="O322" s="45">
        <f t="shared" si="7"/>
        <v>0</v>
      </c>
      <c r="P322" s="45">
        <f t="shared" si="8"/>
        <v>0</v>
      </c>
      <c r="Q322" s="46" t="e">
        <f>#REF!</f>
        <v>#REF!</v>
      </c>
    </row>
    <row r="323" spans="14:17" ht="18" customHeight="1" x14ac:dyDescent="0.3">
      <c r="N323" s="44">
        <f t="shared" si="6"/>
        <v>0</v>
      </c>
      <c r="O323" s="45">
        <f t="shared" si="7"/>
        <v>0</v>
      </c>
      <c r="P323" s="45">
        <f t="shared" si="8"/>
        <v>0</v>
      </c>
      <c r="Q323" s="46" t="e">
        <f>#REF!</f>
        <v>#REF!</v>
      </c>
    </row>
    <row r="324" spans="14:17" ht="18" customHeight="1" x14ac:dyDescent="0.3">
      <c r="N324" s="44">
        <f t="shared" si="6"/>
        <v>0</v>
      </c>
      <c r="O324" s="45">
        <f t="shared" si="7"/>
        <v>0</v>
      </c>
      <c r="P324" s="45">
        <f t="shared" si="8"/>
        <v>0</v>
      </c>
      <c r="Q324" s="46" t="e">
        <f>#REF!</f>
        <v>#REF!</v>
      </c>
    </row>
    <row r="325" spans="14:17" ht="18" customHeight="1" x14ac:dyDescent="0.3">
      <c r="N325" s="44">
        <f t="shared" si="6"/>
        <v>0</v>
      </c>
      <c r="O325" s="45">
        <f t="shared" si="7"/>
        <v>0</v>
      </c>
      <c r="P325" s="45">
        <f t="shared" si="8"/>
        <v>0</v>
      </c>
      <c r="Q325" s="46" t="e">
        <f>#REF!</f>
        <v>#REF!</v>
      </c>
    </row>
    <row r="326" spans="14:17" ht="18" customHeight="1" x14ac:dyDescent="0.3">
      <c r="N326" s="44">
        <f t="shared" si="6"/>
        <v>0</v>
      </c>
      <c r="O326" s="45">
        <f t="shared" si="7"/>
        <v>0</v>
      </c>
      <c r="P326" s="45">
        <f t="shared" si="8"/>
        <v>0</v>
      </c>
      <c r="Q326" s="46" t="e">
        <f>#REF!</f>
        <v>#REF!</v>
      </c>
    </row>
    <row r="327" spans="14:17" ht="18" customHeight="1" x14ac:dyDescent="0.3">
      <c r="N327" s="44">
        <f t="shared" si="6"/>
        <v>0</v>
      </c>
      <c r="O327" s="45">
        <f t="shared" si="7"/>
        <v>0</v>
      </c>
      <c r="P327" s="45">
        <f t="shared" si="8"/>
        <v>0</v>
      </c>
      <c r="Q327" s="46" t="e">
        <f>#REF!</f>
        <v>#REF!</v>
      </c>
    </row>
    <row r="328" spans="14:17" ht="18" customHeight="1" x14ac:dyDescent="0.3">
      <c r="N328" s="44">
        <f t="shared" si="6"/>
        <v>0</v>
      </c>
      <c r="O328" s="45">
        <f t="shared" si="7"/>
        <v>0</v>
      </c>
      <c r="P328" s="45">
        <f t="shared" si="8"/>
        <v>0</v>
      </c>
      <c r="Q328" s="46" t="e">
        <f>#REF!</f>
        <v>#REF!</v>
      </c>
    </row>
    <row r="329" spans="14:17" ht="18" customHeight="1" x14ac:dyDescent="0.3">
      <c r="N329" s="44">
        <f t="shared" si="6"/>
        <v>0</v>
      </c>
      <c r="O329" s="45">
        <f t="shared" si="7"/>
        <v>0</v>
      </c>
      <c r="P329" s="45">
        <f t="shared" si="8"/>
        <v>0</v>
      </c>
      <c r="Q329" s="46" t="e">
        <f>#REF!</f>
        <v>#REF!</v>
      </c>
    </row>
    <row r="330" spans="14:17" ht="18" customHeight="1" x14ac:dyDescent="0.3">
      <c r="N330" s="44">
        <f t="shared" si="6"/>
        <v>0</v>
      </c>
      <c r="O330" s="45">
        <f t="shared" si="7"/>
        <v>0</v>
      </c>
      <c r="P330" s="45">
        <f t="shared" si="8"/>
        <v>0</v>
      </c>
      <c r="Q330" s="46" t="e">
        <f>#REF!</f>
        <v>#REF!</v>
      </c>
    </row>
    <row r="331" spans="14:17" ht="18" customHeight="1" x14ac:dyDescent="0.3">
      <c r="N331" s="44">
        <f t="shared" si="6"/>
        <v>0</v>
      </c>
      <c r="O331" s="45">
        <f t="shared" si="7"/>
        <v>0</v>
      </c>
      <c r="P331" s="45">
        <f t="shared" si="8"/>
        <v>0</v>
      </c>
      <c r="Q331" s="46" t="e">
        <f>#REF!</f>
        <v>#REF!</v>
      </c>
    </row>
    <row r="332" spans="14:17" ht="18" customHeight="1" x14ac:dyDescent="0.3">
      <c r="N332" s="44">
        <f t="shared" si="6"/>
        <v>0</v>
      </c>
      <c r="O332" s="45">
        <f t="shared" si="7"/>
        <v>0</v>
      </c>
      <c r="P332" s="45">
        <f t="shared" si="8"/>
        <v>0</v>
      </c>
      <c r="Q332" s="46" t="e">
        <f>#REF!</f>
        <v>#REF!</v>
      </c>
    </row>
  </sheetData>
  <sortState xmlns:xlrd2="http://schemas.microsoft.com/office/spreadsheetml/2017/richdata2" ref="Q74:R94">
    <sortCondition ref="Q74:Q94"/>
  </sortState>
  <mergeCells count="2">
    <mergeCell ref="E2:Q2"/>
    <mergeCell ref="AB3:AC3"/>
  </mergeCells>
  <printOptions horizontalCentered="1" verticalCentered="1"/>
  <pageMargins left="0.18" right="0.24" top="0.26" bottom="0.23" header="0.18" footer="0.18"/>
  <pageSetup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"/>
  <sheetViews>
    <sheetView showGridLines="0" workbookViewId="0">
      <selection activeCell="P37" sqref="P37"/>
    </sheetView>
  </sheetViews>
  <sheetFormatPr defaultRowHeight="14.4" x14ac:dyDescent="0.3"/>
  <cols>
    <col min="1" max="1" width="2.44140625" customWidth="1"/>
    <col min="2" max="10" width="16.5546875" customWidth="1"/>
    <col min="11" max="11" width="20.6640625" customWidth="1"/>
    <col min="12" max="12" width="1.6640625" customWidth="1"/>
    <col min="15" max="15" width="4.77734375" customWidth="1"/>
    <col min="16" max="16" width="15.77734375" customWidth="1"/>
    <col min="17" max="17" width="27.77734375" customWidth="1"/>
    <col min="18" max="18" width="10.6640625" customWidth="1"/>
  </cols>
  <sheetData>
    <row r="1" spans="1:13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3">
      <c r="A2" s="5"/>
      <c r="M2" s="5"/>
    </row>
    <row r="3" spans="1:13" x14ac:dyDescent="0.3">
      <c r="A3" s="5"/>
      <c r="M3" s="5"/>
    </row>
    <row r="4" spans="1:13" x14ac:dyDescent="0.3">
      <c r="A4" s="5"/>
      <c r="M4" s="5"/>
    </row>
    <row r="5" spans="1:13" x14ac:dyDescent="0.3">
      <c r="A5" s="5"/>
      <c r="M5" s="5"/>
    </row>
    <row r="6" spans="1:13" x14ac:dyDescent="0.3">
      <c r="A6" s="5"/>
      <c r="M6" s="5"/>
    </row>
    <row r="7" spans="1:13" x14ac:dyDescent="0.3">
      <c r="A7" s="5"/>
      <c r="M7" s="5"/>
    </row>
    <row r="8" spans="1:13" x14ac:dyDescent="0.3">
      <c r="A8" s="5"/>
      <c r="M8" s="5"/>
    </row>
    <row r="9" spans="1:13" x14ac:dyDescent="0.3">
      <c r="A9" s="5"/>
      <c r="M9" s="5"/>
    </row>
    <row r="10" spans="1:13" x14ac:dyDescent="0.3">
      <c r="A10" s="5"/>
      <c r="M10" s="5"/>
    </row>
    <row r="11" spans="1:13" x14ac:dyDescent="0.3">
      <c r="A11" s="5"/>
      <c r="M11" s="5"/>
    </row>
    <row r="12" spans="1:13" hidden="1" x14ac:dyDescent="0.3">
      <c r="A12" s="5"/>
      <c r="M12" s="5"/>
    </row>
    <row r="13" spans="1:13" hidden="1" x14ac:dyDescent="0.3">
      <c r="A13" s="5"/>
      <c r="M13" s="5"/>
    </row>
    <row r="14" spans="1:13" hidden="1" x14ac:dyDescent="0.3">
      <c r="A14" s="5"/>
      <c r="M14" s="5"/>
    </row>
    <row r="15" spans="1:13" x14ac:dyDescent="0.3">
      <c r="A15" s="5"/>
      <c r="M15" s="5"/>
    </row>
    <row r="16" spans="1:13" ht="62.25" customHeight="1" x14ac:dyDescent="0.3">
      <c r="A16" s="5"/>
      <c r="M16" s="5"/>
    </row>
    <row r="17" spans="1:19" ht="8.25" customHeight="1" x14ac:dyDescent="0.3">
      <c r="A17" s="5"/>
      <c r="M17" s="5"/>
    </row>
    <row r="18" spans="1:19" ht="48" customHeight="1" x14ac:dyDescent="0.3">
      <c r="A18" s="5"/>
      <c r="C18" s="77" t="str">
        <f>IF(R20=0,"",UPPER(R20)&amp;" SPONSOR")</f>
        <v/>
      </c>
      <c r="D18" s="77"/>
      <c r="E18" s="77"/>
      <c r="F18" s="77"/>
      <c r="G18" s="77"/>
      <c r="H18" s="77"/>
      <c r="I18" s="77"/>
      <c r="J18" s="77"/>
      <c r="K18" s="77"/>
      <c r="M18" s="5"/>
      <c r="Q18" s="10" t="str">
        <f>Q20</f>
        <v>SUNBELT FIRE</v>
      </c>
    </row>
    <row r="19" spans="1:19" ht="48" customHeight="1" x14ac:dyDescent="0.3">
      <c r="A19" s="5"/>
      <c r="C19" s="77"/>
      <c r="D19" s="77"/>
      <c r="E19" s="77"/>
      <c r="F19" s="77"/>
      <c r="G19" s="77"/>
      <c r="H19" s="77"/>
      <c r="I19" s="77"/>
      <c r="J19" s="77"/>
      <c r="K19" s="77"/>
      <c r="M19" s="5"/>
      <c r="P19">
        <f xml:space="preserve"> P20</f>
        <v>22</v>
      </c>
    </row>
    <row r="20" spans="1:19" ht="23.25" customHeight="1" x14ac:dyDescent="0.3">
      <c r="A20" s="5"/>
      <c r="D20" s="78"/>
      <c r="E20" s="78"/>
      <c r="F20" s="78"/>
      <c r="G20" s="78"/>
      <c r="H20" s="78"/>
      <c r="I20" s="78"/>
      <c r="J20" s="78"/>
      <c r="M20" s="5"/>
      <c r="P20" s="5">
        <v>22</v>
      </c>
      <c r="Q20" t="str">
        <f>UPPER(INDEX('Map Vendors'!O$259:O$332,MATCH($P$20,'Map Vendors'!$N$259:$N$332,0)))</f>
        <v>SUNBELT FIRE</v>
      </c>
      <c r="R20">
        <f>INDEX('Map Vendors'!P$81:P$139,MATCH($P$20,'Map Vendors'!$N$259:$N$332,0))</f>
        <v>0</v>
      </c>
      <c r="S20" s="6">
        <f>INDEX('Map Vendors'!R$4:R$63,MATCH($P$20,'Map Vendors'!$N$4:$N$63,0))</f>
        <v>0</v>
      </c>
    </row>
    <row r="21" spans="1:19" ht="6.75" customHeight="1" x14ac:dyDescent="0.3">
      <c r="A21" s="5"/>
      <c r="D21" s="78"/>
      <c r="E21" s="78"/>
      <c r="F21" s="78"/>
      <c r="G21" s="78"/>
      <c r="H21" s="78"/>
      <c r="I21" s="78"/>
      <c r="J21" s="78"/>
      <c r="M21" s="5"/>
    </row>
    <row r="22" spans="1:19" ht="11.25" customHeight="1" x14ac:dyDescent="0.3">
      <c r="A22" s="5"/>
      <c r="M22" s="5"/>
      <c r="S22" s="6">
        <f>INDEX('Map Vendors'!P$259:P$287,MATCH($P$20,'Map Vendors'!$N$259:$N$287,0))</f>
        <v>0</v>
      </c>
    </row>
    <row r="23" spans="1:19" ht="18" x14ac:dyDescent="0.35">
      <c r="A23" s="5"/>
      <c r="M23" s="5"/>
      <c r="Q23" s="9"/>
    </row>
    <row r="24" spans="1:19" x14ac:dyDescent="0.3">
      <c r="A24" s="5"/>
      <c r="M24" s="5"/>
    </row>
    <row r="25" spans="1:19" x14ac:dyDescent="0.3">
      <c r="A25" s="5"/>
      <c r="M25" s="5"/>
    </row>
    <row r="26" spans="1:19" x14ac:dyDescent="0.3">
      <c r="A26" s="5"/>
      <c r="M26" s="5"/>
    </row>
    <row r="27" spans="1:19" ht="18" x14ac:dyDescent="0.35">
      <c r="A27" s="5"/>
      <c r="M27" s="5"/>
      <c r="S27" s="3"/>
    </row>
    <row r="28" spans="1:19" x14ac:dyDescent="0.3">
      <c r="A28" s="5"/>
      <c r="M28" s="5"/>
    </row>
    <row r="29" spans="1:19" x14ac:dyDescent="0.3">
      <c r="A29" s="5"/>
      <c r="M29" s="5"/>
    </row>
    <row r="30" spans="1:19" x14ac:dyDescent="0.3">
      <c r="A30" s="5"/>
      <c r="M30" s="5"/>
    </row>
    <row r="31" spans="1:19" x14ac:dyDescent="0.3">
      <c r="A31" s="5"/>
      <c r="M31" s="5"/>
    </row>
    <row r="32" spans="1:19" x14ac:dyDescent="0.3">
      <c r="A32" s="5"/>
      <c r="M32" s="5"/>
    </row>
    <row r="33" spans="1:19" x14ac:dyDescent="0.3">
      <c r="A33" s="5"/>
      <c r="M33" s="5"/>
    </row>
    <row r="34" spans="1:19" x14ac:dyDescent="0.3">
      <c r="A34" s="5"/>
      <c r="M34" s="5"/>
    </row>
    <row r="35" spans="1:19" x14ac:dyDescent="0.3">
      <c r="A35" s="5"/>
      <c r="M35" s="5"/>
    </row>
    <row r="36" spans="1:19" x14ac:dyDescent="0.3">
      <c r="A36" s="5"/>
      <c r="M36" s="5"/>
    </row>
    <row r="37" spans="1:19" x14ac:dyDescent="0.3">
      <c r="A37" s="5"/>
      <c r="M37" s="5"/>
    </row>
    <row r="38" spans="1:19" x14ac:dyDescent="0.3">
      <c r="A38" s="5"/>
      <c r="M38" s="5"/>
    </row>
    <row r="39" spans="1:19" ht="18" x14ac:dyDescent="0.35">
      <c r="A39" s="5"/>
      <c r="M39" s="5"/>
      <c r="S39" s="3"/>
    </row>
    <row r="40" spans="1:19" ht="18" x14ac:dyDescent="0.35">
      <c r="A40" s="5"/>
      <c r="M40" s="5"/>
      <c r="S40" s="3"/>
    </row>
    <row r="41" spans="1:19" ht="18" x14ac:dyDescent="0.35">
      <c r="A41" s="5"/>
      <c r="M41" s="5"/>
      <c r="S41" s="3"/>
    </row>
    <row r="42" spans="1:19" ht="18" x14ac:dyDescent="0.35">
      <c r="A42" s="5"/>
      <c r="M42" s="5"/>
      <c r="S42" s="3"/>
    </row>
    <row r="43" spans="1:19" ht="18" x14ac:dyDescent="0.35">
      <c r="M43" s="5"/>
      <c r="S43" s="3"/>
    </row>
    <row r="44" spans="1:19" ht="18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S44" s="3"/>
    </row>
    <row r="45" spans="1:19" ht="18" x14ac:dyDescent="0.35">
      <c r="S45" s="3"/>
    </row>
    <row r="46" spans="1:19" ht="18" x14ac:dyDescent="0.35">
      <c r="S46" s="3"/>
    </row>
    <row r="47" spans="1:19" ht="18" x14ac:dyDescent="0.35">
      <c r="S47" s="3"/>
    </row>
    <row r="48" spans="1:19" ht="18" x14ac:dyDescent="0.35">
      <c r="S48" s="3"/>
    </row>
    <row r="49" spans="4:19" ht="18" x14ac:dyDescent="0.35">
      <c r="S49" s="3"/>
    </row>
    <row r="50" spans="4:19" ht="18" x14ac:dyDescent="0.35">
      <c r="S50" s="3"/>
    </row>
    <row r="51" spans="4:19" ht="18" x14ac:dyDescent="0.35">
      <c r="S51" s="3"/>
    </row>
    <row r="52" spans="4:19" ht="18.600000000000001" thickBot="1" x14ac:dyDescent="0.4">
      <c r="S52" s="3"/>
    </row>
    <row r="53" spans="4:19" ht="19.2" customHeight="1" thickTop="1" x14ac:dyDescent="0.35">
      <c r="D53" s="79"/>
      <c r="E53" s="80"/>
      <c r="F53" s="80"/>
      <c r="G53" s="80"/>
      <c r="H53" s="80"/>
      <c r="I53" s="80"/>
      <c r="J53" s="81"/>
      <c r="S53" s="3"/>
    </row>
    <row r="54" spans="4:19" ht="19.2" customHeight="1" thickBot="1" x14ac:dyDescent="0.4">
      <c r="D54" s="82"/>
      <c r="E54" s="83"/>
      <c r="F54" s="83"/>
      <c r="G54" s="83"/>
      <c r="H54" s="83"/>
      <c r="I54" s="83"/>
      <c r="J54" s="84"/>
      <c r="S54" s="3"/>
    </row>
    <row r="55" spans="4:19" ht="18.600000000000001" thickTop="1" x14ac:dyDescent="0.35">
      <c r="S55" s="3"/>
    </row>
    <row r="56" spans="4:19" ht="18" x14ac:dyDescent="0.35">
      <c r="S56" s="3"/>
    </row>
    <row r="57" spans="4:19" ht="18" x14ac:dyDescent="0.35">
      <c r="S57" s="3"/>
    </row>
    <row r="58" spans="4:19" ht="18" x14ac:dyDescent="0.35">
      <c r="S58" s="3"/>
    </row>
    <row r="59" spans="4:19" ht="18" x14ac:dyDescent="0.35">
      <c r="S59" s="3"/>
    </row>
    <row r="60" spans="4:19" ht="18" x14ac:dyDescent="0.35">
      <c r="S60" s="3"/>
    </row>
    <row r="61" spans="4:19" ht="18" x14ac:dyDescent="0.35">
      <c r="S61" s="3"/>
    </row>
    <row r="62" spans="4:19" ht="18" x14ac:dyDescent="0.35">
      <c r="S62" s="3"/>
    </row>
    <row r="63" spans="4:19" ht="18" x14ac:dyDescent="0.35">
      <c r="S63" s="3"/>
    </row>
    <row r="64" spans="4:19" ht="18" x14ac:dyDescent="0.35">
      <c r="S64" s="3"/>
    </row>
    <row r="65" spans="19:19" ht="18" x14ac:dyDescent="0.35">
      <c r="S65" s="3"/>
    </row>
    <row r="66" spans="19:19" ht="18" x14ac:dyDescent="0.35">
      <c r="S66" s="3"/>
    </row>
    <row r="67" spans="19:19" ht="18" x14ac:dyDescent="0.35">
      <c r="S67" s="3"/>
    </row>
    <row r="70" spans="19:19" x14ac:dyDescent="0.3">
      <c r="S70" t="s">
        <v>11</v>
      </c>
    </row>
    <row r="71" spans="19:19" ht="17.399999999999999" x14ac:dyDescent="0.3">
      <c r="S71" s="13">
        <v>62</v>
      </c>
    </row>
    <row r="72" spans="19:19" ht="17.399999999999999" x14ac:dyDescent="0.3">
      <c r="S72" s="14">
        <v>47</v>
      </c>
    </row>
    <row r="73" spans="19:19" ht="17.399999999999999" x14ac:dyDescent="0.3">
      <c r="S73" s="13">
        <v>19</v>
      </c>
    </row>
    <row r="74" spans="19:19" ht="17.399999999999999" x14ac:dyDescent="0.3">
      <c r="S74" s="14">
        <v>61</v>
      </c>
    </row>
  </sheetData>
  <mergeCells count="3">
    <mergeCell ref="C18:K19"/>
    <mergeCell ref="D20:J21"/>
    <mergeCell ref="D53:J54"/>
  </mergeCells>
  <conditionalFormatting sqref="C18">
    <cfRule type="expression" dxfId="15" priority="14">
      <formula>$R$20="Bronze"</formula>
    </cfRule>
    <cfRule type="expression" dxfId="14" priority="18">
      <formula>$R$20="Gold"</formula>
    </cfRule>
    <cfRule type="expression" dxfId="13" priority="19">
      <formula>$R$20="Silver"</formula>
    </cfRule>
    <cfRule type="expression" dxfId="12" priority="20">
      <formula>$R$20="EVENT"</formula>
    </cfRule>
  </conditionalFormatting>
  <conditionalFormatting sqref="D20">
    <cfRule type="expression" dxfId="11" priority="9">
      <formula>$S$23="Gold"</formula>
    </cfRule>
    <cfRule type="expression" dxfId="10" priority="10">
      <formula>$S$22="Silver"</formula>
    </cfRule>
    <cfRule type="expression" dxfId="9" priority="11">
      <formula>$S$22="Bronze"</formula>
    </cfRule>
    <cfRule type="expression" dxfId="8" priority="12">
      <formula>$S$22="Plantinum"</formula>
    </cfRule>
  </conditionalFormatting>
  <printOptions horizontalCentered="1"/>
  <pageMargins left="0" right="0" top="0" bottom="0" header="0.01" footer="0.04"/>
  <pageSetup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'Map Vendors'!$N$259:$N$332</xm:f>
          </x14:formula1>
          <xm:sqref>P20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6"/>
  <sheetViews>
    <sheetView showGridLines="0" workbookViewId="0">
      <selection activeCell="Q22" sqref="Q22"/>
    </sheetView>
  </sheetViews>
  <sheetFormatPr defaultRowHeight="14.4" x14ac:dyDescent="0.3"/>
  <cols>
    <col min="1" max="1" width="2.44140625" customWidth="1"/>
    <col min="2" max="8" width="16.5546875" customWidth="1"/>
    <col min="9" max="9" width="2.33203125" customWidth="1"/>
    <col min="10" max="10" width="3.21875" customWidth="1"/>
    <col min="14" max="14" width="15.77734375" customWidth="1"/>
    <col min="15" max="15" width="27.77734375" customWidth="1"/>
    <col min="16" max="16" width="25.21875" customWidth="1"/>
  </cols>
  <sheetData>
    <row r="1" spans="1:1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3">
      <c r="A2" s="5"/>
      <c r="K2" s="5"/>
    </row>
    <row r="3" spans="1:11" x14ac:dyDescent="0.3">
      <c r="A3" s="5"/>
      <c r="K3" s="5"/>
    </row>
    <row r="4" spans="1:11" x14ac:dyDescent="0.3">
      <c r="A4" s="5"/>
      <c r="K4" s="5"/>
    </row>
    <row r="5" spans="1:11" x14ac:dyDescent="0.3">
      <c r="A5" s="5"/>
      <c r="K5" s="5"/>
    </row>
    <row r="6" spans="1:11" x14ac:dyDescent="0.3">
      <c r="A6" s="5"/>
      <c r="K6" s="5"/>
    </row>
    <row r="7" spans="1:11" x14ac:dyDescent="0.3">
      <c r="A7" s="5"/>
      <c r="K7" s="5"/>
    </row>
    <row r="8" spans="1:11" ht="15.3" customHeight="1" x14ac:dyDescent="0.3">
      <c r="A8" s="5"/>
      <c r="K8" s="5"/>
    </row>
    <row r="9" spans="1:11" x14ac:dyDescent="0.3">
      <c r="A9" s="5"/>
      <c r="K9" s="5"/>
    </row>
    <row r="10" spans="1:11" ht="15.3" customHeight="1" x14ac:dyDescent="0.3">
      <c r="A10" s="5"/>
      <c r="K10" s="5"/>
    </row>
    <row r="11" spans="1:11" x14ac:dyDescent="0.3">
      <c r="A11" s="5"/>
      <c r="K11" s="5"/>
    </row>
    <row r="12" spans="1:11" hidden="1" x14ac:dyDescent="0.3">
      <c r="A12" s="5"/>
      <c r="K12" s="5"/>
    </row>
    <row r="13" spans="1:11" hidden="1" x14ac:dyDescent="0.3">
      <c r="A13" s="5"/>
      <c r="K13" s="5"/>
    </row>
    <row r="14" spans="1:11" hidden="1" x14ac:dyDescent="0.3">
      <c r="A14" s="5"/>
      <c r="K14" s="5"/>
    </row>
    <row r="15" spans="1:11" x14ac:dyDescent="0.3">
      <c r="A15" s="5"/>
      <c r="K15" s="5"/>
    </row>
    <row r="16" spans="1:11" ht="62.25" customHeight="1" x14ac:dyDescent="0.3">
      <c r="A16" s="5"/>
      <c r="K16" s="5"/>
    </row>
    <row r="17" spans="1:17" ht="8.25" customHeight="1" x14ac:dyDescent="0.3">
      <c r="A17" s="5"/>
      <c r="K17" s="5"/>
    </row>
    <row r="18" spans="1:17" ht="146.55000000000001" customHeight="1" x14ac:dyDescent="0.3">
      <c r="A18" s="5"/>
      <c r="C18" s="77" t="str">
        <f>IF(P20=0,"",UPPER(P20)&amp;" SPONSOR")</f>
        <v/>
      </c>
      <c r="D18" s="77"/>
      <c r="E18" s="77"/>
      <c r="F18" s="77"/>
      <c r="G18" s="77"/>
      <c r="H18" s="77"/>
      <c r="I18" s="77"/>
      <c r="J18" s="77"/>
      <c r="K18" s="5"/>
      <c r="O18" s="10" t="str">
        <f>O20</f>
        <v>EEP</v>
      </c>
    </row>
    <row r="19" spans="1:17" ht="48" customHeight="1" x14ac:dyDescent="0.3">
      <c r="A19" s="5"/>
      <c r="C19" s="77"/>
      <c r="D19" s="77"/>
      <c r="E19" s="77"/>
      <c r="F19" s="77"/>
      <c r="G19" s="77"/>
      <c r="H19" s="77"/>
      <c r="I19" s="77"/>
      <c r="J19" s="77"/>
      <c r="K19" s="5"/>
      <c r="N19">
        <f xml:space="preserve"> N20</f>
        <v>2</v>
      </c>
    </row>
    <row r="20" spans="1:17" x14ac:dyDescent="0.3">
      <c r="A20" s="5"/>
      <c r="K20" s="5"/>
      <c r="N20" s="5">
        <v>2</v>
      </c>
      <c r="O20" t="str">
        <f>UPPER(INDEX('Map Vendors'!O$259:O$332,MATCH($N$20,'Map Vendors'!$N$259:$N$332,0)))</f>
        <v>EEP</v>
      </c>
    </row>
    <row r="21" spans="1:17" ht="6.75" customHeight="1" x14ac:dyDescent="0.3">
      <c r="A21" s="5"/>
      <c r="K21" s="5"/>
    </row>
    <row r="22" spans="1:17" ht="11.25" customHeight="1" x14ac:dyDescent="0.3">
      <c r="A22" s="5"/>
      <c r="K22" s="5"/>
    </row>
    <row r="23" spans="1:17" x14ac:dyDescent="0.3">
      <c r="A23" s="5"/>
      <c r="K23" s="5"/>
      <c r="O23" s="6"/>
    </row>
    <row r="24" spans="1:17" x14ac:dyDescent="0.3">
      <c r="A24" s="5"/>
      <c r="K24" s="5"/>
    </row>
    <row r="25" spans="1:17" x14ac:dyDescent="0.3">
      <c r="A25" s="5"/>
      <c r="K25" s="5"/>
    </row>
    <row r="26" spans="1:17" x14ac:dyDescent="0.3">
      <c r="A26" s="5"/>
      <c r="K26" s="5"/>
    </row>
    <row r="27" spans="1:17" ht="18" x14ac:dyDescent="0.35">
      <c r="A27" s="5"/>
      <c r="K27" s="5"/>
      <c r="Q27" s="3"/>
    </row>
    <row r="28" spans="1:17" ht="19.05" customHeight="1" x14ac:dyDescent="0.35">
      <c r="A28" s="5"/>
      <c r="D28" s="85" t="str">
        <f>IF(O23=0,"",UPPER(O23)&amp;" SPONSOR")</f>
        <v/>
      </c>
      <c r="E28" s="85"/>
      <c r="F28" s="85"/>
      <c r="G28" s="85"/>
      <c r="K28" s="5"/>
      <c r="Q28" s="3"/>
    </row>
    <row r="29" spans="1:17" ht="15" customHeight="1" x14ac:dyDescent="0.65">
      <c r="A29" s="5"/>
      <c r="C29" s="40"/>
      <c r="D29" s="85"/>
      <c r="E29" s="85"/>
      <c r="F29" s="85"/>
      <c r="G29" s="85"/>
      <c r="K29" s="5"/>
    </row>
    <row r="30" spans="1:17" x14ac:dyDescent="0.3">
      <c r="A30" s="5"/>
      <c r="K30" s="5"/>
    </row>
    <row r="31" spans="1:17" x14ac:dyDescent="0.3">
      <c r="A31" s="5"/>
      <c r="K31" s="5"/>
    </row>
    <row r="32" spans="1:17" x14ac:dyDescent="0.3">
      <c r="A32" s="5"/>
      <c r="K32" s="5"/>
    </row>
    <row r="33" spans="1:17" x14ac:dyDescent="0.3">
      <c r="A33" s="5"/>
      <c r="K33" s="5"/>
    </row>
    <row r="34" spans="1:17" x14ac:dyDescent="0.3">
      <c r="A34" s="5"/>
      <c r="K34" s="5"/>
    </row>
    <row r="35" spans="1:17" x14ac:dyDescent="0.3">
      <c r="A35" s="5"/>
      <c r="K35" s="5"/>
    </row>
    <row r="36" spans="1:17" ht="15.3" customHeight="1" x14ac:dyDescent="0.3">
      <c r="A36" s="5"/>
      <c r="K36" s="5"/>
    </row>
    <row r="37" spans="1:17" x14ac:dyDescent="0.3">
      <c r="A37" s="5"/>
      <c r="K37" s="5"/>
    </row>
    <row r="38" spans="1:17" ht="15.3" customHeight="1" x14ac:dyDescent="0.3">
      <c r="A38" s="5"/>
      <c r="K38" s="5"/>
    </row>
    <row r="39" spans="1:17" ht="18" x14ac:dyDescent="0.35">
      <c r="A39" s="5"/>
      <c r="K39" s="5"/>
      <c r="Q39" s="3"/>
    </row>
    <row r="40" spans="1:17" ht="18" x14ac:dyDescent="0.35">
      <c r="A40" s="5"/>
      <c r="K40" s="5"/>
      <c r="Q40" s="3"/>
    </row>
    <row r="41" spans="1:17" ht="18" x14ac:dyDescent="0.35">
      <c r="A41" s="5"/>
      <c r="K41" s="5"/>
      <c r="Q41" s="3"/>
    </row>
    <row r="42" spans="1:17" ht="18" x14ac:dyDescent="0.35">
      <c r="A42" s="5"/>
      <c r="K42" s="5"/>
      <c r="Q42" s="3"/>
    </row>
    <row r="43" spans="1:17" ht="18" x14ac:dyDescent="0.35">
      <c r="A43" s="5"/>
      <c r="K43" s="5"/>
      <c r="Q43" s="3"/>
    </row>
    <row r="44" spans="1:17" ht="18" x14ac:dyDescent="0.35">
      <c r="A44" s="5"/>
      <c r="K44" s="5"/>
      <c r="Q44" s="3"/>
    </row>
    <row r="45" spans="1:17" ht="18" x14ac:dyDescent="0.35">
      <c r="A45" s="5"/>
      <c r="K45" s="5"/>
      <c r="Q45" s="3"/>
    </row>
    <row r="46" spans="1:17" ht="18" x14ac:dyDescent="0.35">
      <c r="A46" s="5"/>
      <c r="K46" s="5"/>
      <c r="Q46" s="3"/>
    </row>
    <row r="47" spans="1:17" ht="18" x14ac:dyDescent="0.35">
      <c r="A47" s="5"/>
      <c r="K47" s="5"/>
      <c r="Q47" s="3"/>
    </row>
    <row r="48" spans="1:17" ht="18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Q48" s="3"/>
    </row>
    <row r="49" spans="17:17" ht="18" x14ac:dyDescent="0.35">
      <c r="Q49" s="3"/>
    </row>
    <row r="50" spans="17:17" ht="18" x14ac:dyDescent="0.35">
      <c r="Q50" s="3"/>
    </row>
    <row r="51" spans="17:17" ht="18" x14ac:dyDescent="0.35">
      <c r="Q51" s="3"/>
    </row>
    <row r="52" spans="17:17" ht="18" x14ac:dyDescent="0.35">
      <c r="Q52" s="3"/>
    </row>
    <row r="53" spans="17:17" ht="18" x14ac:dyDescent="0.35">
      <c r="Q53" s="3"/>
    </row>
    <row r="54" spans="17:17" ht="18" x14ac:dyDescent="0.35">
      <c r="Q54" s="3"/>
    </row>
    <row r="55" spans="17:17" ht="18" x14ac:dyDescent="0.35">
      <c r="Q55" s="3"/>
    </row>
    <row r="56" spans="17:17" ht="18" x14ac:dyDescent="0.35">
      <c r="Q56" s="3"/>
    </row>
    <row r="57" spans="17:17" ht="18" x14ac:dyDescent="0.35">
      <c r="Q57" s="3"/>
    </row>
    <row r="58" spans="17:17" ht="18" x14ac:dyDescent="0.35">
      <c r="Q58" s="3"/>
    </row>
    <row r="59" spans="17:17" ht="18" x14ac:dyDescent="0.35">
      <c r="Q59" s="3"/>
    </row>
    <row r="60" spans="17:17" ht="18" x14ac:dyDescent="0.35">
      <c r="Q60" s="3"/>
    </row>
    <row r="61" spans="17:17" ht="18" x14ac:dyDescent="0.35">
      <c r="Q61" s="3"/>
    </row>
    <row r="62" spans="17:17" ht="18" x14ac:dyDescent="0.35">
      <c r="Q62" s="3"/>
    </row>
    <row r="63" spans="17:17" ht="18" x14ac:dyDescent="0.35">
      <c r="Q63" s="3"/>
    </row>
    <row r="64" spans="17:17" ht="18" x14ac:dyDescent="0.35">
      <c r="Q64" s="3"/>
    </row>
    <row r="65" spans="17:17" ht="18" x14ac:dyDescent="0.35">
      <c r="Q65" s="3"/>
    </row>
    <row r="66" spans="17:17" ht="18" x14ac:dyDescent="0.35">
      <c r="Q66" s="3"/>
    </row>
  </sheetData>
  <mergeCells count="2">
    <mergeCell ref="C18:J19"/>
    <mergeCell ref="D28:G29"/>
  </mergeCells>
  <conditionalFormatting sqref="C18">
    <cfRule type="expression" dxfId="7" priority="5">
      <formula>$O$20="Bronze"</formula>
    </cfRule>
  </conditionalFormatting>
  <conditionalFormatting sqref="C18:J19">
    <cfRule type="expression" dxfId="6" priority="4">
      <formula>$O$20="Premier"</formula>
    </cfRule>
  </conditionalFormatting>
  <conditionalFormatting sqref="D28">
    <cfRule type="expression" dxfId="5" priority="1">
      <formula>$O$23="Gold"</formula>
    </cfRule>
    <cfRule type="expression" dxfId="4" priority="2">
      <formula>$O$22="Silver"</formula>
    </cfRule>
    <cfRule type="expression" dxfId="3" priority="3">
      <formula>$S$22="EVENT"</formula>
    </cfRule>
  </conditionalFormatting>
  <printOptions horizontalCentered="1"/>
  <pageMargins left="0" right="0" top="0" bottom="0" header="0.01" footer="0.04"/>
  <pageSetup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'Map Vendors'!$N$259:$N$332</xm:f>
          </x14:formula1>
          <xm:sqref>N20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E2:U81"/>
  <sheetViews>
    <sheetView showGridLines="0" workbookViewId="0">
      <selection activeCell="Q16" sqref="Q16"/>
    </sheetView>
  </sheetViews>
  <sheetFormatPr defaultRowHeight="14.4" x14ac:dyDescent="0.3"/>
  <cols>
    <col min="13" max="13" width="8.5546875" customWidth="1"/>
    <col min="17" max="17" width="15.77734375" customWidth="1"/>
    <col min="18" max="18" width="27.77734375" customWidth="1"/>
    <col min="19" max="19" width="25.21875" customWidth="1"/>
  </cols>
  <sheetData>
    <row r="2" spans="14:14" x14ac:dyDescent="0.3">
      <c r="N2" s="5"/>
    </row>
    <row r="3" spans="14:14" x14ac:dyDescent="0.3">
      <c r="N3" s="5"/>
    </row>
    <row r="4" spans="14:14" x14ac:dyDescent="0.3">
      <c r="N4" s="5"/>
    </row>
    <row r="5" spans="14:14" x14ac:dyDescent="0.3">
      <c r="N5" s="5"/>
    </row>
    <row r="6" spans="14:14" x14ac:dyDescent="0.3">
      <c r="N6" s="5"/>
    </row>
    <row r="7" spans="14:14" x14ac:dyDescent="0.3">
      <c r="N7" s="5"/>
    </row>
    <row r="8" spans="14:14" x14ac:dyDescent="0.3">
      <c r="N8" s="5"/>
    </row>
    <row r="9" spans="14:14" x14ac:dyDescent="0.3">
      <c r="N9" s="5"/>
    </row>
    <row r="10" spans="14:14" x14ac:dyDescent="0.3">
      <c r="N10" s="5"/>
    </row>
    <row r="11" spans="14:14" x14ac:dyDescent="0.3">
      <c r="N11" s="5"/>
    </row>
    <row r="12" spans="14:14" x14ac:dyDescent="0.3">
      <c r="N12" s="5"/>
    </row>
    <row r="13" spans="14:14" x14ac:dyDescent="0.3">
      <c r="N13" s="5"/>
    </row>
    <row r="14" spans="14:14" x14ac:dyDescent="0.3">
      <c r="N14" s="5"/>
    </row>
    <row r="15" spans="14:14" x14ac:dyDescent="0.3">
      <c r="N15" s="5"/>
    </row>
    <row r="16" spans="14:14" x14ac:dyDescent="0.3">
      <c r="N16" s="5"/>
    </row>
    <row r="17" spans="5:18" x14ac:dyDescent="0.3">
      <c r="N17" s="5"/>
    </row>
    <row r="18" spans="5:18" x14ac:dyDescent="0.3">
      <c r="N18" s="5"/>
    </row>
    <row r="19" spans="5:18" x14ac:dyDescent="0.3">
      <c r="N19" s="5"/>
    </row>
    <row r="20" spans="5:18" x14ac:dyDescent="0.3">
      <c r="N20" s="5"/>
    </row>
    <row r="21" spans="5:18" x14ac:dyDescent="0.3">
      <c r="N21" s="5"/>
    </row>
    <row r="22" spans="5:18" x14ac:dyDescent="0.3">
      <c r="N22" s="5"/>
    </row>
    <row r="23" spans="5:18" x14ac:dyDescent="0.3">
      <c r="N23" s="5"/>
      <c r="R23" t="s">
        <v>12</v>
      </c>
    </row>
    <row r="24" spans="5:18" ht="84" customHeight="1" x14ac:dyDescent="1.45">
      <c r="E24" s="86"/>
      <c r="F24" s="86"/>
      <c r="G24" s="86"/>
      <c r="H24" s="86"/>
      <c r="I24" s="86"/>
      <c r="J24" s="86"/>
      <c r="K24" s="86"/>
      <c r="L24" s="86"/>
      <c r="M24" s="86"/>
      <c r="N24" s="5"/>
      <c r="R24" s="39">
        <v>41863</v>
      </c>
    </row>
    <row r="25" spans="5:18" x14ac:dyDescent="0.3">
      <c r="E25" s="78" t="str">
        <f>IF(S22=0,"",UPPER(S22)&amp;" SPONSOR")</f>
        <v/>
      </c>
      <c r="F25" s="78"/>
      <c r="G25" s="78"/>
      <c r="H25" s="78"/>
      <c r="I25" s="78"/>
      <c r="J25" s="78"/>
      <c r="N25" s="5"/>
      <c r="R25" t="s">
        <v>13</v>
      </c>
    </row>
    <row r="26" spans="5:18" x14ac:dyDescent="0.3">
      <c r="E26" s="78"/>
      <c r="F26" s="78"/>
      <c r="G26" s="78"/>
      <c r="H26" s="78"/>
      <c r="I26" s="78"/>
      <c r="J26" s="78"/>
      <c r="N26" s="5"/>
    </row>
    <row r="27" spans="5:18" x14ac:dyDescent="0.3">
      <c r="N27" s="5"/>
    </row>
    <row r="28" spans="5:18" x14ac:dyDescent="0.3">
      <c r="N28" s="5"/>
    </row>
    <row r="29" spans="5:18" x14ac:dyDescent="0.3">
      <c r="N29" s="5"/>
    </row>
    <row r="30" spans="5:18" x14ac:dyDescent="0.3">
      <c r="N30" s="5"/>
    </row>
    <row r="31" spans="5:18" x14ac:dyDescent="0.3">
      <c r="N31" s="5"/>
    </row>
    <row r="32" spans="5:18" x14ac:dyDescent="0.3">
      <c r="N32" s="5"/>
    </row>
    <row r="33" spans="14:21" x14ac:dyDescent="0.3">
      <c r="N33" s="5"/>
    </row>
    <row r="34" spans="14:21" x14ac:dyDescent="0.3">
      <c r="N34" s="5"/>
    </row>
    <row r="35" spans="14:21" x14ac:dyDescent="0.3">
      <c r="N35" s="5"/>
    </row>
    <row r="36" spans="14:21" x14ac:dyDescent="0.3">
      <c r="N36" s="5"/>
    </row>
    <row r="37" spans="14:21" x14ac:dyDescent="0.3">
      <c r="N37" s="5"/>
    </row>
    <row r="38" spans="14:21" x14ac:dyDescent="0.3">
      <c r="N38" s="5"/>
    </row>
    <row r="39" spans="14:21" x14ac:dyDescent="0.3">
      <c r="N39" s="5"/>
    </row>
    <row r="40" spans="14:21" x14ac:dyDescent="0.3">
      <c r="N40" s="5"/>
    </row>
    <row r="41" spans="14:21" ht="18" x14ac:dyDescent="0.35">
      <c r="N41" s="5"/>
      <c r="U41" s="3"/>
    </row>
    <row r="42" spans="14:21" ht="18" x14ac:dyDescent="0.35">
      <c r="N42" s="5"/>
      <c r="U42" s="3"/>
    </row>
    <row r="43" spans="14:21" ht="18" x14ac:dyDescent="0.35">
      <c r="N43" s="5"/>
      <c r="U43" s="3"/>
    </row>
    <row r="44" spans="14:21" ht="18" x14ac:dyDescent="0.35">
      <c r="N44" s="5"/>
      <c r="U44" s="3"/>
    </row>
    <row r="45" spans="14:21" ht="18" x14ac:dyDescent="0.35">
      <c r="N45" s="5"/>
      <c r="U45" s="3"/>
    </row>
    <row r="46" spans="14:21" ht="18" x14ac:dyDescent="0.35">
      <c r="N46" s="5"/>
      <c r="U46" s="3"/>
    </row>
    <row r="47" spans="14:21" ht="18" x14ac:dyDescent="0.35">
      <c r="N47" s="5"/>
      <c r="U47" s="3"/>
    </row>
    <row r="48" spans="14:21" ht="18" x14ac:dyDescent="0.35">
      <c r="N48" s="5"/>
      <c r="U48" s="3"/>
    </row>
    <row r="49" spans="14:21" ht="18" x14ac:dyDescent="0.35">
      <c r="N49" s="5"/>
      <c r="U49" s="3"/>
    </row>
    <row r="50" spans="14:21" ht="18" x14ac:dyDescent="0.35">
      <c r="U50" s="3"/>
    </row>
    <row r="51" spans="14:21" ht="18" x14ac:dyDescent="0.35">
      <c r="U51" s="3"/>
    </row>
    <row r="52" spans="14:21" ht="18" x14ac:dyDescent="0.35">
      <c r="U52" s="3"/>
    </row>
    <row r="53" spans="14:21" ht="18" x14ac:dyDescent="0.35">
      <c r="U53" s="3"/>
    </row>
    <row r="54" spans="14:21" ht="18" x14ac:dyDescent="0.35">
      <c r="U54" s="3"/>
    </row>
    <row r="55" spans="14:21" ht="18" x14ac:dyDescent="0.35">
      <c r="U55" s="3"/>
    </row>
    <row r="56" spans="14:21" ht="18" x14ac:dyDescent="0.35">
      <c r="U56" s="3"/>
    </row>
    <row r="57" spans="14:21" ht="18" x14ac:dyDescent="0.35">
      <c r="U57" s="3"/>
    </row>
    <row r="58" spans="14:21" ht="18" x14ac:dyDescent="0.35">
      <c r="U58" s="3"/>
    </row>
    <row r="59" spans="14:21" ht="18" x14ac:dyDescent="0.35">
      <c r="U59" s="3"/>
    </row>
    <row r="60" spans="14:21" ht="18" x14ac:dyDescent="0.35">
      <c r="U60" s="3"/>
    </row>
    <row r="61" spans="14:21" ht="18" x14ac:dyDescent="0.35">
      <c r="U61" s="3"/>
    </row>
    <row r="62" spans="14:21" ht="18" x14ac:dyDescent="0.35">
      <c r="U62" s="3"/>
    </row>
    <row r="63" spans="14:21" ht="18" x14ac:dyDescent="0.35">
      <c r="U63" s="3"/>
    </row>
    <row r="64" spans="14:21" ht="18" x14ac:dyDescent="0.35">
      <c r="U64" s="3"/>
    </row>
    <row r="65" spans="21:21" ht="18" x14ac:dyDescent="0.35">
      <c r="U65" s="3"/>
    </row>
    <row r="66" spans="21:21" ht="18" x14ac:dyDescent="0.35">
      <c r="U66" s="3"/>
    </row>
    <row r="67" spans="21:21" ht="18" x14ac:dyDescent="0.35">
      <c r="U67" s="3"/>
    </row>
    <row r="68" spans="21:21" ht="18" x14ac:dyDescent="0.35">
      <c r="U68" s="3"/>
    </row>
    <row r="69" spans="21:21" ht="18" x14ac:dyDescent="0.35">
      <c r="U69" s="3"/>
    </row>
    <row r="70" spans="21:21" ht="18" x14ac:dyDescent="0.35">
      <c r="U70" s="3"/>
    </row>
    <row r="71" spans="21:21" ht="18" x14ac:dyDescent="0.35">
      <c r="U71" s="3"/>
    </row>
    <row r="72" spans="21:21" ht="18" x14ac:dyDescent="0.35">
      <c r="U72" s="3"/>
    </row>
    <row r="73" spans="21:21" ht="18" x14ac:dyDescent="0.35">
      <c r="U73" s="3"/>
    </row>
    <row r="74" spans="21:21" ht="18" x14ac:dyDescent="0.35">
      <c r="U74" s="3"/>
    </row>
    <row r="78" spans="21:21" ht="17.399999999999999" x14ac:dyDescent="0.3">
      <c r="U78" s="13">
        <v>62</v>
      </c>
    </row>
    <row r="79" spans="21:21" ht="17.399999999999999" x14ac:dyDescent="0.3">
      <c r="U79" s="14">
        <v>47</v>
      </c>
    </row>
    <row r="80" spans="21:21" ht="17.399999999999999" x14ac:dyDescent="0.3">
      <c r="U80" s="13">
        <v>19</v>
      </c>
    </row>
    <row r="81" spans="21:21" ht="17.399999999999999" x14ac:dyDescent="0.3">
      <c r="U81" s="14">
        <v>61</v>
      </c>
    </row>
  </sheetData>
  <mergeCells count="2">
    <mergeCell ref="E24:M24"/>
    <mergeCell ref="E25:J26"/>
  </mergeCells>
  <conditionalFormatting sqref="E25:J26">
    <cfRule type="expression" dxfId="2" priority="1">
      <formula>$S$22="Gold"</formula>
    </cfRule>
    <cfRule type="expression" dxfId="1" priority="2">
      <formula>$S$22="Silver"</formula>
    </cfRule>
    <cfRule type="expression" dxfId="0" priority="3">
      <formula>$S$22="EVENT"</formula>
    </cfRule>
  </conditionalFormatting>
  <pageMargins left="0.24" right="0.25" top="0.25" bottom="0.18" header="0.3" footer="0.2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4A0963E98C34AA2D7A3CCEDFE42A7" ma:contentTypeVersion="4" ma:contentTypeDescription="Create a new document." ma:contentTypeScope="" ma:versionID="c3da8dbd4106833665a377c18f860eb7">
  <xsd:schema xmlns:xsd="http://www.w3.org/2001/XMLSchema" xmlns:xs="http://www.w3.org/2001/XMLSchema" xmlns:p="http://schemas.microsoft.com/office/2006/metadata/properties" xmlns:ns2="8cabf2fb-9432-4ce8-8c6f-bf5e1d6c54cd" targetNamespace="http://schemas.microsoft.com/office/2006/metadata/properties" ma:root="true" ma:fieldsID="2cee66621a6df39e9aaa8422a81c294b" ns2:_="">
    <xsd:import namespace="8cabf2fb-9432-4ce8-8c6f-bf5e1d6c54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bf2fb-9432-4ce8-8c6f-bf5e1d6c5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4F4B0-469D-4D67-8B35-D80F60500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bf2fb-9432-4ce8-8c6f-bf5e1d6c5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C1108-DD12-45E3-ABB5-C35765641829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cabf2fb-9432-4ce8-8c6f-bf5e1d6c54c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078B9B-8C8F-4FA5-B582-8DF574DC2C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Map Vendors</vt:lpstr>
      <vt:lpstr>Sign Booth</vt:lpstr>
      <vt:lpstr>Sign Tabletop</vt:lpstr>
      <vt:lpstr>Sign Door</vt:lpstr>
      <vt:lpstr>'Map Vendors'!Print_Area</vt:lpstr>
      <vt:lpstr>'Sign Booth'!Print_Area</vt:lpstr>
      <vt:lpstr>'Sign Door'!Print_Area</vt:lpstr>
      <vt:lpstr>'Sign Tabletop'!Print_Area</vt:lpstr>
    </vt:vector>
  </TitlesOfParts>
  <Company>Perdido Beach Resort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Groux</dc:creator>
  <cp:lastModifiedBy>Harlon Hutcheson</cp:lastModifiedBy>
  <cp:lastPrinted>2019-08-11T19:11:41Z</cp:lastPrinted>
  <dcterms:created xsi:type="dcterms:W3CDTF">2014-03-25T17:50:40Z</dcterms:created>
  <dcterms:modified xsi:type="dcterms:W3CDTF">2021-07-05T19:53:49Z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0x0101006414A0963E98C34AA2D7A3CCEDFE42A7</vt:lpwstr>
  </property>
</Properties>
</file>