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ropbox (PBR)\2 1 Wave Files\21 - Wave - Open Events\33 WK_AAFC Annual Leadership Conference 14625\"/>
    </mc:Choice>
  </mc:AlternateContent>
  <xr:revisionPtr revIDLastSave="0" documentId="8_{66916E73-65BD-4CDC-87E1-2F140114DCBC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Map Vendors" sheetId="5" r:id="rId1"/>
    <sheet name="Sign Booth" sheetId="8" r:id="rId2"/>
    <sheet name="Sign Tabletop" sheetId="9" r:id="rId3"/>
    <sheet name="Sign Door" sheetId="7" r:id="rId4"/>
  </sheets>
  <definedNames>
    <definedName name="_xlnm._FilterDatabase" localSheetId="0" hidden="1">'Map Vendors'!$N$3:$Q$27</definedName>
    <definedName name="_xlnm.Print_Area" localSheetId="0">'Map Vendors'!$B$2:$Z$69</definedName>
    <definedName name="_xlnm.Print_Area" localSheetId="1">'Sign Booth'!$B$2:$L$43</definedName>
    <definedName name="_xlnm.Print_Area" localSheetId="3">'Sign Door'!$B$2:$M$51</definedName>
    <definedName name="_xlnm.Print_Area" localSheetId="2">'Sign Tabletop'!$B$2:$J$47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6" i="5" l="1"/>
  <c r="P296" i="5"/>
  <c r="O296" i="5"/>
  <c r="N296" i="5" s="1"/>
  <c r="Q295" i="5"/>
  <c r="P295" i="5"/>
  <c r="O295" i="5"/>
  <c r="N295" i="5" s="1"/>
  <c r="Q294" i="5"/>
  <c r="P294" i="5"/>
  <c r="O294" i="5"/>
  <c r="N294" i="5" s="1"/>
  <c r="Q293" i="5"/>
  <c r="P293" i="5"/>
  <c r="O293" i="5"/>
  <c r="N293" i="5" s="1"/>
  <c r="Q292" i="5"/>
  <c r="P292" i="5"/>
  <c r="O292" i="5"/>
  <c r="N292" i="5" s="1"/>
  <c r="Q291" i="5"/>
  <c r="P291" i="5"/>
  <c r="O291" i="5"/>
  <c r="N291" i="5" s="1"/>
  <c r="Q290" i="5"/>
  <c r="P290" i="5"/>
  <c r="O290" i="5"/>
  <c r="N290" i="5" s="1"/>
  <c r="Q289" i="5"/>
  <c r="P289" i="5"/>
  <c r="O289" i="5"/>
  <c r="N289" i="5" s="1"/>
  <c r="Q288" i="5"/>
  <c r="P288" i="5"/>
  <c r="O288" i="5"/>
  <c r="N288" i="5" s="1"/>
  <c r="Q287" i="5"/>
  <c r="P287" i="5"/>
  <c r="O287" i="5"/>
  <c r="N287" i="5" s="1"/>
  <c r="Q286" i="5"/>
  <c r="P286" i="5"/>
  <c r="O286" i="5"/>
  <c r="N286" i="5" s="1"/>
  <c r="Q285" i="5"/>
  <c r="P285" i="5"/>
  <c r="O285" i="5"/>
  <c r="N285" i="5" s="1"/>
  <c r="Q284" i="5"/>
  <c r="P284" i="5"/>
  <c r="O284" i="5"/>
  <c r="N284" i="5" s="1"/>
  <c r="Q283" i="5"/>
  <c r="P283" i="5"/>
  <c r="O283" i="5"/>
  <c r="N283" i="5" s="1"/>
  <c r="Q282" i="5"/>
  <c r="P282" i="5"/>
  <c r="O282" i="5"/>
  <c r="N282" i="5" s="1"/>
  <c r="Q281" i="5"/>
  <c r="P281" i="5"/>
  <c r="O281" i="5"/>
  <c r="N281" i="5" s="1"/>
  <c r="Q280" i="5"/>
  <c r="P280" i="5"/>
  <c r="O280" i="5"/>
  <c r="N280" i="5" s="1"/>
  <c r="Q279" i="5"/>
  <c r="P279" i="5"/>
  <c r="O279" i="5"/>
  <c r="N279" i="5" s="1"/>
  <c r="Q278" i="5"/>
  <c r="P278" i="5"/>
  <c r="O278" i="5"/>
  <c r="N278" i="5" s="1"/>
  <c r="Q277" i="5"/>
  <c r="P277" i="5"/>
  <c r="O277" i="5"/>
  <c r="N277" i="5" s="1"/>
  <c r="Q276" i="5"/>
  <c r="P276" i="5"/>
  <c r="O276" i="5"/>
  <c r="N276" i="5" s="1"/>
  <c r="Q275" i="5"/>
  <c r="P275" i="5"/>
  <c r="O275" i="5"/>
  <c r="N275" i="5" s="1"/>
  <c r="Q274" i="5"/>
  <c r="P274" i="5"/>
  <c r="O274" i="5"/>
  <c r="N274" i="5" s="1"/>
  <c r="Q273" i="5"/>
  <c r="P273" i="5"/>
  <c r="O273" i="5"/>
  <c r="N273" i="5" s="1"/>
  <c r="Q272" i="5"/>
  <c r="P272" i="5"/>
  <c r="O272" i="5"/>
  <c r="N272" i="5" s="1"/>
  <c r="Q271" i="5"/>
  <c r="P271" i="5"/>
  <c r="O271" i="5"/>
  <c r="N271" i="5" s="1"/>
  <c r="Q270" i="5"/>
  <c r="P270" i="5"/>
  <c r="O270" i="5"/>
  <c r="N270" i="5" s="1"/>
  <c r="Q269" i="5"/>
  <c r="P269" i="5"/>
  <c r="O269" i="5"/>
  <c r="N269" i="5" s="1"/>
  <c r="Q268" i="5"/>
  <c r="P268" i="5"/>
  <c r="O268" i="5"/>
  <c r="N268" i="5" s="1"/>
  <c r="Q267" i="5"/>
  <c r="P267" i="5"/>
  <c r="O267" i="5"/>
  <c r="N267" i="5" s="1"/>
  <c r="Q266" i="5"/>
  <c r="P266" i="5"/>
  <c r="O266" i="5"/>
  <c r="N266" i="5" s="1"/>
  <c r="Q265" i="5"/>
  <c r="P265" i="5"/>
  <c r="O265" i="5"/>
  <c r="N265" i="5" s="1"/>
  <c r="Q264" i="5"/>
  <c r="P264" i="5"/>
  <c r="O264" i="5"/>
  <c r="N264" i="5" s="1"/>
  <c r="Q263" i="5"/>
  <c r="P263" i="5"/>
  <c r="O263" i="5"/>
  <c r="N263" i="5" s="1"/>
  <c r="Q262" i="5"/>
  <c r="P262" i="5"/>
  <c r="O262" i="5"/>
  <c r="N262" i="5" s="1"/>
  <c r="Q261" i="5"/>
  <c r="P261" i="5"/>
  <c r="O261" i="5"/>
  <c r="N261" i="5" s="1"/>
  <c r="Q260" i="5"/>
  <c r="P260" i="5"/>
  <c r="O260" i="5"/>
  <c r="N260" i="5" s="1"/>
  <c r="Q259" i="5"/>
  <c r="P259" i="5"/>
  <c r="O259" i="5"/>
  <c r="N259" i="5" s="1"/>
  <c r="Q258" i="5"/>
  <c r="P258" i="5"/>
  <c r="O258" i="5"/>
  <c r="N258" i="5" s="1"/>
  <c r="Q257" i="5"/>
  <c r="P257" i="5"/>
  <c r="O257" i="5"/>
  <c r="N257" i="5" s="1"/>
  <c r="Q256" i="5"/>
  <c r="P256" i="5"/>
  <c r="O256" i="5"/>
  <c r="N256" i="5" s="1"/>
  <c r="Q255" i="5"/>
  <c r="P255" i="5"/>
  <c r="O255" i="5"/>
  <c r="N255" i="5" s="1"/>
  <c r="Q254" i="5"/>
  <c r="P254" i="5"/>
  <c r="O254" i="5"/>
  <c r="N254" i="5" s="1"/>
  <c r="Q253" i="5"/>
  <c r="P253" i="5"/>
  <c r="O253" i="5"/>
  <c r="N253" i="5" s="1"/>
  <c r="Q252" i="5"/>
  <c r="P252" i="5"/>
  <c r="O252" i="5"/>
  <c r="N252" i="5" s="1"/>
  <c r="Q223" i="5" l="1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P251" i="5" l="1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O223" i="5" l="1"/>
  <c r="N223" i="5" s="1"/>
  <c r="O224" i="5"/>
  <c r="N224" i="5" s="1"/>
  <c r="O225" i="5"/>
  <c r="N225" i="5" s="1"/>
  <c r="O226" i="5"/>
  <c r="N226" i="5" s="1"/>
  <c r="O227" i="5"/>
  <c r="N227" i="5" s="1"/>
  <c r="O228" i="5"/>
  <c r="N228" i="5" s="1"/>
  <c r="O229" i="5"/>
  <c r="N229" i="5" s="1"/>
  <c r="O230" i="5"/>
  <c r="N230" i="5" s="1"/>
  <c r="O231" i="5"/>
  <c r="N231" i="5" s="1"/>
  <c r="O232" i="5"/>
  <c r="N232" i="5" s="1"/>
  <c r="O233" i="5"/>
  <c r="N233" i="5" s="1"/>
  <c r="O234" i="5"/>
  <c r="N234" i="5" s="1"/>
  <c r="O235" i="5"/>
  <c r="N235" i="5" s="1"/>
  <c r="O236" i="5"/>
  <c r="N236" i="5" s="1"/>
  <c r="O237" i="5"/>
  <c r="N237" i="5" s="1"/>
  <c r="O238" i="5"/>
  <c r="N238" i="5" s="1"/>
  <c r="O239" i="5"/>
  <c r="N239" i="5" s="1"/>
  <c r="O240" i="5"/>
  <c r="N240" i="5" s="1"/>
  <c r="O241" i="5"/>
  <c r="N241" i="5" s="1"/>
  <c r="O242" i="5"/>
  <c r="N242" i="5" s="1"/>
  <c r="O243" i="5"/>
  <c r="N243" i="5" s="1"/>
  <c r="O244" i="5"/>
  <c r="N244" i="5" s="1"/>
  <c r="O245" i="5"/>
  <c r="N245" i="5" s="1"/>
  <c r="O246" i="5"/>
  <c r="N246" i="5" s="1"/>
  <c r="O247" i="5"/>
  <c r="N247" i="5" s="1"/>
  <c r="O248" i="5"/>
  <c r="N248" i="5" s="1"/>
  <c r="O249" i="5"/>
  <c r="N249" i="5" s="1"/>
  <c r="O250" i="5"/>
  <c r="N250" i="5" s="1"/>
  <c r="O251" i="5"/>
  <c r="N251" i="5" s="1"/>
  <c r="D28" i="9" l="1"/>
  <c r="S22" i="8"/>
  <c r="D20" i="8" s="1"/>
  <c r="N19" i="9"/>
  <c r="P19" i="8" l="1"/>
  <c r="O20" i="9" l="1"/>
  <c r="O18" i="9" s="1"/>
  <c r="C18" i="9"/>
  <c r="Q20" i="8"/>
  <c r="Q18" i="8" s="1"/>
  <c r="R20" i="8"/>
  <c r="C18" i="8" s="1"/>
  <c r="S20" i="8"/>
  <c r="E25" i="7" l="1"/>
</calcChain>
</file>

<file path=xl/sharedStrings.xml><?xml version="1.0" encoding="utf-8"?>
<sst xmlns="http://schemas.openxmlformats.org/spreadsheetml/2006/main" count="65" uniqueCount="48">
  <si>
    <t>Company</t>
  </si>
  <si>
    <t>Other</t>
  </si>
  <si>
    <t>Booth #</t>
  </si>
  <si>
    <t>Representatives</t>
  </si>
  <si>
    <t>Notes</t>
  </si>
  <si>
    <t>Email</t>
  </si>
  <si>
    <t>WiFi</t>
  </si>
  <si>
    <t>Sponsor Level</t>
  </si>
  <si>
    <t>.</t>
  </si>
  <si>
    <t>Elec</t>
  </si>
  <si>
    <t>Ship</t>
  </si>
  <si>
    <t>aa</t>
  </si>
  <si>
    <t>EXHIBITIOR SETUP</t>
  </si>
  <si>
    <t>3:00 PM to 4:30 PM</t>
  </si>
  <si>
    <t>SPONSOR</t>
  </si>
  <si>
    <t>COMPANY</t>
  </si>
  <si>
    <t>BOOTH</t>
  </si>
  <si>
    <t>Stryker</t>
  </si>
  <si>
    <t>Ferno EMS</t>
  </si>
  <si>
    <t>SiteMed North America</t>
  </si>
  <si>
    <t>Columbia Southern Univeresity</t>
  </si>
  <si>
    <t>MES</t>
  </si>
  <si>
    <t xml:space="preserve">Williams Fire Apparatus </t>
  </si>
  <si>
    <t xml:space="preserve">Air Methods </t>
  </si>
  <si>
    <t xml:space="preserve">Emergency Reporting </t>
  </si>
  <si>
    <t>NAFECO</t>
  </si>
  <si>
    <t>FitnessZone</t>
  </si>
  <si>
    <t xml:space="preserve">Temple </t>
  </si>
  <si>
    <t>Bento Construction LLC</t>
  </si>
  <si>
    <t xml:space="preserve"> ProLogicITS</t>
  </si>
  <si>
    <t>Emergency Equipment Profesionals</t>
  </si>
  <si>
    <t>Firehousebeds.Com</t>
  </si>
  <si>
    <t>Stop Heart Attack</t>
  </si>
  <si>
    <t>Southern Emergency Rescue Vehicle</t>
  </si>
  <si>
    <t>Deep South Fire Trucks</t>
  </si>
  <si>
    <t>Zoll Medical</t>
  </si>
  <si>
    <t>Brigade Electronics Inc</t>
  </si>
  <si>
    <t>Olinde Group</t>
  </si>
  <si>
    <t xml:space="preserve">Millennium Risk Managers </t>
  </si>
  <si>
    <t>Super Vac/ Command Light</t>
  </si>
  <si>
    <t>S.E.M.S Fire Protection</t>
  </si>
  <si>
    <t>Drytech Fire &amp; Water Services</t>
  </si>
  <si>
    <t xml:space="preserve">Southern Emergency Consultants </t>
  </si>
  <si>
    <t>Southern Linc</t>
  </si>
  <si>
    <t>Cardiac Solutions</t>
  </si>
  <si>
    <t>Sunbelt Fire</t>
  </si>
  <si>
    <t>Central Alabama Training Solutions</t>
  </si>
  <si>
    <t>Coastal Rescue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</si>
</sst>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8"/>
      <color theme="1"/>
      <name val="Calibri"/>
      <family val="2"/>
      <scheme val="minor"/>
    </font>
    <font>
      <sz val="8"/>
      <color theme="0"/>
      <name val="Arial Rounded MT Bold"/>
      <family val="2"/>
    </font>
    <font>
      <b/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Rounded MT Bold"/>
      <family val="2"/>
    </font>
    <font>
      <sz val="80"/>
      <color rgb="FF000000"/>
      <name val="Impact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Arial Rounded MT Bold"/>
      <family val="2"/>
    </font>
    <font>
      <b/>
      <sz val="90"/>
      <color theme="1"/>
      <name val="Calibri"/>
      <family val="2"/>
      <scheme val="minor"/>
    </font>
    <font>
      <sz val="12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5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lef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7" fillId="6" borderId="0" xfId="0" applyFont="1" applyFill="1"/>
    <xf numFmtId="0" fontId="0" fillId="6" borderId="0" xfId="0" applyFill="1"/>
    <xf numFmtId="0" fontId="2" fillId="0" borderId="0" xfId="0" applyFont="1" applyAlignment="1">
      <alignment horizontal="center"/>
    </xf>
    <xf numFmtId="0" fontId="8" fillId="0" borderId="6" xfId="0" applyFont="1" applyBorder="1"/>
    <xf numFmtId="0" fontId="8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3" fillId="8" borderId="6" xfId="0" applyFont="1" applyFill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8" fillId="0" borderId="15" xfId="0" applyFont="1" applyBorder="1"/>
    <xf numFmtId="0" fontId="8" fillId="3" borderId="10" xfId="0" applyFont="1" applyFill="1" applyBorder="1"/>
    <xf numFmtId="0" fontId="16" fillId="8" borderId="6" xfId="0" applyFont="1" applyFill="1" applyBorder="1"/>
    <xf numFmtId="0" fontId="1" fillId="2" borderId="2" xfId="0" applyFont="1" applyFill="1" applyBorder="1" applyAlignment="1">
      <alignment horizontal="center"/>
    </xf>
    <xf numFmtId="0" fontId="16" fillId="8" borderId="10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17" xfId="0" applyFont="1" applyFill="1" applyBorder="1"/>
    <xf numFmtId="0" fontId="16" fillId="8" borderId="4" xfId="0" applyFont="1" applyFill="1" applyBorder="1"/>
    <xf numFmtId="0" fontId="16" fillId="8" borderId="17" xfId="0" applyFont="1" applyFill="1" applyBorder="1"/>
    <xf numFmtId="164" fontId="0" fillId="6" borderId="0" xfId="0" applyNumberFormat="1" applyFill="1"/>
    <xf numFmtId="0" fontId="12" fillId="0" borderId="0" xfId="0" applyFont="1"/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7" fillId="8" borderId="0" xfId="0" applyFont="1" applyFill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6" xfId="0" applyFont="1" applyBorder="1"/>
    <xf numFmtId="0" fontId="8" fillId="0" borderId="4" xfId="0" applyFont="1" applyBorder="1"/>
    <xf numFmtId="0" fontId="13" fillId="8" borderId="4" xfId="0" applyFont="1" applyFill="1" applyBorder="1"/>
    <xf numFmtId="0" fontId="8" fillId="0" borderId="10" xfId="0" applyFont="1" applyBorder="1"/>
    <xf numFmtId="0" fontId="8" fillId="0" borderId="17" xfId="0" applyFont="1" applyBorder="1"/>
    <xf numFmtId="0" fontId="1" fillId="2" borderId="30" xfId="0" applyFont="1" applyFill="1" applyBorder="1" applyAlignment="1">
      <alignment horizontal="center"/>
    </xf>
    <xf numFmtId="0" fontId="15" fillId="3" borderId="31" xfId="0" applyFont="1" applyFill="1" applyBorder="1"/>
    <xf numFmtId="0" fontId="7" fillId="0" borderId="33" xfId="0" applyFont="1" applyBorder="1"/>
    <xf numFmtId="0" fontId="8" fillId="3" borderId="23" xfId="0" applyFont="1" applyFill="1" applyBorder="1"/>
    <xf numFmtId="0" fontId="8" fillId="3" borderId="32" xfId="0" applyFont="1" applyFill="1" applyBorder="1"/>
    <xf numFmtId="0" fontId="7" fillId="5" borderId="33" xfId="0" applyFont="1" applyFill="1" applyBorder="1"/>
    <xf numFmtId="0" fontId="15" fillId="5" borderId="31" xfId="0" applyFont="1" applyFill="1" applyBorder="1"/>
    <xf numFmtId="0" fontId="4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9" borderId="5" xfId="0" applyFont="1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16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rgb="FF0084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B8A4"/>
        </patternFill>
      </fill>
    </dxf>
    <dxf>
      <font>
        <color auto="1"/>
      </font>
      <fill>
        <patternFill>
          <bgColor rgb="FFF3E3C0"/>
        </patternFill>
      </fill>
      <border>
        <left/>
        <right/>
        <top/>
        <bottom/>
        <vertical/>
        <horizontal/>
      </border>
    </dxf>
    <dxf>
      <fill>
        <patternFill>
          <bgColor rgb="FFC18429"/>
        </patternFill>
      </fill>
      <border>
        <left/>
        <right/>
        <top/>
        <bottom/>
      </border>
    </dxf>
    <dxf>
      <fill>
        <patternFill>
          <bgColor rgb="FFB3B8BD"/>
        </patternFill>
      </fill>
      <border>
        <left/>
        <right/>
        <top/>
        <bottom/>
      </border>
    </dxf>
    <dxf>
      <fill>
        <patternFill>
          <bgColor rgb="FFFBC92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CCB8A4"/>
        </patternFill>
      </fill>
    </dxf>
  </dxfs>
  <tableStyles count="0" defaultTableStyle="TableStyleMedium2" defaultPivotStyle="PivotStyleLight16"/>
  <colors>
    <mruColors>
      <color rgb="FFFBC925"/>
      <color rgb="FFB3B8BD"/>
      <color rgb="FFC18429"/>
      <color rgb="FFF3E3C0"/>
      <color rgb="FF008499"/>
      <color rgb="FFCCB8A4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svg"/><Relationship Id="rId2" Type="http://schemas.openxmlformats.org/officeDocument/2006/relationships/image" Target="../media/image6.png"/><Relationship Id="rId1" Type="http://schemas.openxmlformats.org/officeDocument/2006/relationships/image" Target="../media/image5.gif"/><Relationship Id="rId6" Type="http://schemas.openxmlformats.org/officeDocument/2006/relationships/image" Target="../media/image10.png"/><Relationship Id="rId11" Type="http://schemas.openxmlformats.org/officeDocument/2006/relationships/image" Target="../media/image15.sv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sv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2.gif"/><Relationship Id="rId1" Type="http://schemas.openxmlformats.org/officeDocument/2006/relationships/image" Target="../media/image16.png"/><Relationship Id="rId6" Type="http://schemas.openxmlformats.org/officeDocument/2006/relationships/image" Target="../media/image13.svg"/><Relationship Id="rId5" Type="http://schemas.openxmlformats.org/officeDocument/2006/relationships/image" Target="../media/image12.png"/><Relationship Id="rId10" Type="http://schemas.openxmlformats.org/officeDocument/2006/relationships/image" Target="../media/image18.svg"/><Relationship Id="rId4" Type="http://schemas.openxmlformats.org/officeDocument/2006/relationships/image" Target="../media/image11.sv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56</xdr:row>
      <xdr:rowOff>0</xdr:rowOff>
    </xdr:from>
    <xdr:to>
      <xdr:col>1</xdr:col>
      <xdr:colOff>495301</xdr:colOff>
      <xdr:row>56</xdr:row>
      <xdr:rowOff>0</xdr:rowOff>
    </xdr:to>
    <xdr:pic>
      <xdr:nvPicPr>
        <xdr:cNvPr id="10" name="Picture 9" descr="perdido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9267059"/>
          <a:ext cx="762000" cy="810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1</xdr:row>
      <xdr:rowOff>228599</xdr:rowOff>
    </xdr:from>
    <xdr:to>
      <xdr:col>22</xdr:col>
      <xdr:colOff>619125</xdr:colOff>
      <xdr:row>1</xdr:row>
      <xdr:rowOff>1476375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67125" y="450849"/>
          <a:ext cx="22764750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sz="6600">
              <a:effectLst/>
            </a:rPr>
            <a:t>AAFC</a:t>
          </a:r>
          <a:r>
            <a:rPr lang="en-US" sz="6600" baseline="0">
              <a:effectLst/>
            </a:rPr>
            <a:t> Annual Leadership Conference </a:t>
          </a:r>
          <a:endParaRPr lang="en-US" sz="6600">
            <a:effectLst/>
          </a:endParaRPr>
        </a:p>
      </xdr:txBody>
    </xdr:sp>
    <xdr:clientData/>
  </xdr:twoCellAnchor>
  <xdr:twoCellAnchor editAs="oneCell">
    <xdr:from>
      <xdr:col>22</xdr:col>
      <xdr:colOff>809625</xdr:colOff>
      <xdr:row>1</xdr:row>
      <xdr:rowOff>119063</xdr:rowOff>
    </xdr:from>
    <xdr:to>
      <xdr:col>22</xdr:col>
      <xdr:colOff>1845061</xdr:colOff>
      <xdr:row>1</xdr:row>
      <xdr:rowOff>1352816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2375" y="341313"/>
          <a:ext cx="1035436" cy="1233753"/>
        </a:xfrm>
        <a:prstGeom prst="rect">
          <a:avLst/>
        </a:prstGeom>
      </xdr:spPr>
    </xdr:pic>
    <xdr:clientData/>
  </xdr:twoCellAnchor>
  <xdr:twoCellAnchor>
    <xdr:from>
      <xdr:col>12</xdr:col>
      <xdr:colOff>317500</xdr:colOff>
      <xdr:row>10</xdr:row>
      <xdr:rowOff>31750</xdr:rowOff>
    </xdr:from>
    <xdr:to>
      <xdr:col>12</xdr:col>
      <xdr:colOff>867833</xdr:colOff>
      <xdr:row>11</xdr:row>
      <xdr:rowOff>190500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683500" y="4635500"/>
          <a:ext cx="550333" cy="529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369093</xdr:colOff>
      <xdr:row>23</xdr:row>
      <xdr:rowOff>333375</xdr:rowOff>
    </xdr:from>
    <xdr:to>
      <xdr:col>11</xdr:col>
      <xdr:colOff>107157</xdr:colOff>
      <xdr:row>24</xdr:row>
      <xdr:rowOff>226219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41281" y="9715500"/>
          <a:ext cx="345282" cy="2619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5346583</xdr:colOff>
      <xdr:row>59</xdr:row>
      <xdr:rowOff>166382</xdr:rowOff>
    </xdr:from>
    <xdr:to>
      <xdr:col>12</xdr:col>
      <xdr:colOff>5828950</xdr:colOff>
      <xdr:row>61</xdr:row>
      <xdr:rowOff>16774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420987" y="11806107"/>
          <a:ext cx="482367" cy="311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11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9</xdr:col>
      <xdr:colOff>346917</xdr:colOff>
      <xdr:row>7</xdr:row>
      <xdr:rowOff>123842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947D86-BAB9-4C38-9900-CC370AD5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451" y="2012324"/>
          <a:ext cx="3387762" cy="1536941"/>
        </a:xfrm>
        <a:prstGeom prst="rect">
          <a:avLst/>
        </a:prstGeom>
      </xdr:spPr>
    </xdr:pic>
    <xdr:clientData/>
  </xdr:twoCellAnchor>
  <xdr:twoCellAnchor editAs="oneCell">
    <xdr:from>
      <xdr:col>1</xdr:col>
      <xdr:colOff>554507</xdr:colOff>
      <xdr:row>9</xdr:row>
      <xdr:rowOff>313028</xdr:rowOff>
    </xdr:from>
    <xdr:to>
      <xdr:col>12</xdr:col>
      <xdr:colOff>5257462</xdr:colOff>
      <xdr:row>38</xdr:row>
      <xdr:rowOff>31482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C2E06B-D66D-4435-9A81-915F1B80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8451" y="4471831"/>
          <a:ext cx="11392814" cy="10352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114300</xdr:rowOff>
    </xdr:from>
    <xdr:to>
      <xdr:col>3</xdr:col>
      <xdr:colOff>419099</xdr:colOff>
      <xdr:row>45</xdr:row>
      <xdr:rowOff>191374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114300"/>
          <a:ext cx="2657475" cy="9810750"/>
        </a:xfrm>
        <a:prstGeom prst="rect">
          <a:avLst/>
        </a:prstGeom>
      </xdr:spPr>
    </xdr:pic>
    <xdr:clientData/>
  </xdr:twoCellAnchor>
  <xdr:twoCellAnchor>
    <xdr:from>
      <xdr:col>2</xdr:col>
      <xdr:colOff>342376</xdr:colOff>
      <xdr:row>14</xdr:row>
      <xdr:rowOff>57149</xdr:rowOff>
    </xdr:from>
    <xdr:to>
      <xdr:col>10</xdr:col>
      <xdr:colOff>562850</xdr:colOff>
      <xdr:row>17</xdr:row>
      <xdr:rowOff>209725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76893" y="2179564"/>
          <a:ext cx="10220151" cy="1234755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2014   </a:t>
          </a:r>
          <a:endParaRPr lang="en-US" sz="4800" b="1">
            <a:effectLst/>
          </a:endParaRPr>
        </a:p>
      </xdr:txBody>
    </xdr:sp>
    <xdr:clientData/>
  </xdr:twoCellAnchor>
  <xdr:twoCellAnchor>
    <xdr:from>
      <xdr:col>6</xdr:col>
      <xdr:colOff>419100</xdr:colOff>
      <xdr:row>45</xdr:row>
      <xdr:rowOff>66675</xdr:rowOff>
    </xdr:from>
    <xdr:to>
      <xdr:col>6</xdr:col>
      <xdr:colOff>419100</xdr:colOff>
      <xdr:row>48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6105525" y="10163175"/>
          <a:ext cx="0" cy="790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324986</xdr:colOff>
      <xdr:row>22</xdr:row>
      <xdr:rowOff>41945</xdr:rowOff>
    </xdr:from>
    <xdr:to>
      <xdr:col>12</xdr:col>
      <xdr:colOff>144011</xdr:colOff>
      <xdr:row>33</xdr:row>
      <xdr:rowOff>184558</xdr:rowOff>
    </xdr:to>
    <xdr:sp macro="" textlink="$Q$18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9544" y="4974672"/>
          <a:ext cx="12754849" cy="234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62ECC17-F49A-4EB0-8863-4F2E940AC42B}" type="TxLink">
            <a:rPr lang="en-US" sz="7200" b="1" i="0" u="none" strike="noStrike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pPr algn="ctr"/>
            <a:t>EMERGENCY EQUIPMENT PROFESIONALS</a:t>
          </a:fld>
          <a:r>
            <a:rPr lang="en-US" sz="7200" b="1" i="0" u="none" strike="noStrike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US" sz="72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676274</xdr:colOff>
      <xdr:row>41</xdr:row>
      <xdr:rowOff>123825</xdr:rowOff>
    </xdr:from>
    <xdr:to>
      <xdr:col>4</xdr:col>
      <xdr:colOff>428624</xdr:colOff>
      <xdr:row>50</xdr:row>
      <xdr:rowOff>38100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43099" y="9144000"/>
          <a:ext cx="1962150" cy="2057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9524</xdr:colOff>
      <xdr:row>1</xdr:row>
      <xdr:rowOff>28575</xdr:rowOff>
    </xdr:from>
    <xdr:to>
      <xdr:col>2</xdr:col>
      <xdr:colOff>733425</xdr:colOff>
      <xdr:row>8</xdr:row>
      <xdr:rowOff>161925</xdr:rowOff>
    </xdr:to>
    <xdr:sp macro="" textlink="$P$19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4" y="219075"/>
          <a:ext cx="1990726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605BC5A-2934-47C6-AED9-A696279A3C4B}" type="TxLink">
            <a:rPr lang="en-US" sz="12000" b="0" i="0" u="none" strike="noStrike">
              <a:solidFill>
                <a:schemeClr val="bg1"/>
              </a:solidFill>
              <a:latin typeface="Impact" panose="020B0806030902050204" pitchFamily="34" charset="0"/>
            </a:rPr>
            <a:pPr algn="ctr"/>
            <a:t>1</a:t>
          </a:fld>
          <a:endParaRPr lang="en-US" sz="12000" b="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2060" name="AutoShape 12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2061" name="AutoShape 13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304800</xdr:colOff>
      <xdr:row>32</xdr:row>
      <xdr:rowOff>114301</xdr:rowOff>
    </xdr:to>
    <xdr:sp macro="" textlink="">
      <xdr:nvSpPr>
        <xdr:cNvPr id="2078" name="AutoShape 30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2820650" y="694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14</xdr:row>
      <xdr:rowOff>114300</xdr:rowOff>
    </xdr:to>
    <xdr:sp macro="" textlink="">
      <xdr:nvSpPr>
        <xdr:cNvPr id="2056" name="AutoShape 8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66675</xdr:rowOff>
    </xdr:to>
    <xdr:sp macro="" textlink="">
      <xdr:nvSpPr>
        <xdr:cNvPr id="2057" name="AutoShape 9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114300</xdr:rowOff>
    </xdr:to>
    <xdr:sp macro="" textlink="">
      <xdr:nvSpPr>
        <xdr:cNvPr id="2068" name="AutoShape 20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304800</xdr:colOff>
      <xdr:row>34</xdr:row>
      <xdr:rowOff>114300</xdr:rowOff>
    </xdr:to>
    <xdr:sp macro="" textlink="">
      <xdr:nvSpPr>
        <xdr:cNvPr id="2073" name="AutoShape 25" descr="data:image/jpeg;base64,/9j/4AAQSkZJRgABAQAAAQABAAD/2wCEAAkGBxMSEhUUExQVFRUVFhgbGRcYFBgYGBwbGhgaHh0cHRgYHCggGh8nGxcUITUiJikrLi4uGB82ODMsNyguLysBCgoKDg0OGxAQGy0kICYsLCwuNDAsLC0sLCw0LSw0LCw0LCwvLCwsLCwsLCwsLCwsLCwsLCwsLCwsLCwsLCwsLP/AABEIAJQBVAMBEQACEQEDEQH/xAAbAAEAAgMBAQAAAAAAAAAAAAAABQYDBAcCAf/EAEwQAAEDAgQCBwQFBgsHBQAAAAEAAgMEEQUSITEGQQcTIlFhcYEUMpGhI0JyscEzYnOCkrIVNENSU1STorPR8RckNcLS0/AlRGN0g//EABkBAQADAQEAAAAAAAAAAAAAAAACAwQBBf/EADQRAAICAQIDBAcJAQEBAAAAAAABAgMRBDESIUETUYHwIiMzYXGh0QUUMkJSkbHB4fEkFf/aAAwDAQACEQMRAD8A7igCAIAgCAIAgCAIAgCAIAgCAIAgCApnHmPuiLIYnWfcPcRysbtHqRcjuA71t0lKlmUttii6eOSLJgmJNqYWSt5jtDucNx8flZZra3CTiy2EuJZN9VkggPjnAAkmwG5QHPIeMD7cZCT1DuxbkG30fbvvr5Ehek9L6rHXf/DKrfTz0OgSVDG2zOaL7XIF15yTexpbSPbXA6g38lw6fUAQBAEAQBAEAQBAEAQBAEAQBAEAQBAEAQBAEAQBAEAQBAEAQBAEAQBAEB5kJsbC5toL2ufNEDimITvfK90nvlxzeBvt6bei9yCSiktjz223zJ/gTGepm6tx+jlIHk/kfXb4dyz6qrjjxLdFtM8PBY62uxV0r2Q00DGNcQJZJC4OHIgNII08Pis0YaZRTlJt9yR2Ur3JqMV8Wz1Hg2Iv1mrwwfzYYGD4PeLo7aF+GGfizqruf4p/sjU4opJKWjc1ss03WPAkklfmIbbYAABrSdNBz8VOiUbLMtJY2wJxcIbt/E58vQM50rgLGOti6p5+kiGneWcvht8F5mrq4ZcS2f8AJrpnlYLWshcEAQBAEAQBAEAQBAEAQBAEAQBAEAQBAEAQBAEAQBAEAQBAEAQBAEAQGOeZrGlz3BrQLlziAAPEnZdSbeEcbSWWU3EOkKN0jYKOMzyvcGtcezHc+PvOA3OgFua3Q0LUeKx4XzMktYnLhrWX8jW4j4okjqI2sdm6gjrLaNe+1nC1zYAEjnYk9y7Tp1KDb67e4nOxqS9xqcb4e0llXFrHMBmtydbQ+o+YPep6Wb51y3RG2P5l1KotZSdY4Pxn2mAZj9JHZr/Hud6j5grydRV2c+WzNtU+JEvWVTYmOkebNYCT6fiqYxcnhE28LLKNw7j/ALTNNDUasqb5RfRptbKO7sgeo7yt11PZxUobozwnxNqXUquLYe6nlfE7dp0PeOR9Qtdc1OKkimUeF4GE4g6nlZK3dp1HeDuPUfglkFOLixGXC8nY6SpbKxr2G7XAEHwK8WUXF4ZuTysozLh0IAgCAIAgCAIAgCAIAgCAIAgCAIAgCAIAgCAIAgCAIAgCAIAgCAi+I8dioojJIfBrB7zndw/E8lbTTK2XDEqttjXHLOKcRcST1r7yuswHsxt9xvp9Y+J18tl7tNEKl6O/eePbdKx+l+xduGeF5KKmkq3NvUdWcjP6MHcnvdbW3LUc1gv1EbZqtfhz+/8Ahuo07rjxvf8AgqhN9TrfmtZEt3BlW2aOSilPZeCY/A7kDxv2h5FY9TFxatj03L6nlcDKxXUjoZHRvFnMNj+BHgRY+q1xkpJSRS1h4ZvcM4uaWdr/AKh7Lx+aefmN/wDVV31dpDHUlXPheSz9JFa/LFG38k/tFwOjiNh5C9/HTuWXRQWW3uXXt8kURjyCCDYgggjcEbFb9zMXTG2Cvo21TB9LCLSAdw974e8PAlYan2NnA9nsaJ+nHiW5SVuM5d+jvGbE0zzobuj8/rN9d/j3rDrKvzrxNFE/ysvy880hAEAQBAEAQBAEAQBAEAQBAEAQBAEAQBAEAQBAEAQBAEAQBAEAQHFek6vdJXPYfdhDWtHm0OJ8yXD9kL3NDBRqT7zx9ZNyta7iF4aLPa6frPc65l77e8LX8L2v4K+/PZyxvhlNWO0jnvR0qXihzMRc2S7YQeqLTsNff+J/ZK8tadOnK33/AM89T1u1xPnsV/i3B/ZpyAPo33czwHNvoflZaNPb2kOe5VZDhZEQTOY5r2mzmkEHuIVzSawyCeC38Uwtq6aOtjHaAyygcv8AQ/Ig8ljobrm6n4F1i4o8aKYtpQXTh+QVtI+kefpIxmiJ7ht8Ccp8HBYrk6rFYtnuaIenHhZTpYy0lrhZzSQQeRGhC2p5WUUE5wZi/s8+Vx+jls119gfqu+dvIlZ9TVxxyt0WVT4WYeK8H9mnLQPo39pnlzb6HTyspUW9pDPU5ZDhZEwyuY4OabOaQQe4jZXNJrDIJ4Ow4DigqYWyDQnRw7nDcfj5ELxba3XJxN0JcSySKrJBAEAQBAEAQBAEAQBAEAQBAEAQBAEAQBAEAQBAEAQBAEAQBAEBy/pU4cfn9rjBLSAJQN2kaB/lawPdYd+nq6C9Y7N+B5utpee0Xic4XpnnltosbhqWtjq3dXK0Brai1w4DYSga+Gf4+OOVMq3mvmu76fQ213xksWb9/wBfqXr+C5Kqh6qTK6SLWKVrg5jwB2SHDvF2m/gVg7SNdvEtnuu43cLlDBzsi2h0I5L0TKWTgjFBHIYZNYp+yQdg46D0I7J9O5ZtVXxR4lui2qWHh7Mi8fws007oztuw97Tt+I8wVbVZ2kVIjOPC8GDDK50ErJWbsN7d45j1FwpTgpxcWcjLheUWPjWha9rKyHVkoGfwdyJ7tsp8R4rNpptN1S3RbbFP00VJaygvNGf4RoTGdaiD3Sdzpp8QC0+IusMvUW8XRmheshjqijkLcZyxcEYz1E+Rx+jlsD3B31XfgfPwWbVVcccrdFtU+F4OpLyjYEAQBAEAQBAEAQBAEAQBAEAQBAEAQBAEAQBAEAQBAEAQBAEAQHwi+hQFD4k6NopSX0zhC87sI+jJ8Las9LjwC9CnXyjynz/n/TDbolLnDl/BzrGOHaqlv10Tg0fXAzM/aGg9bL06767Pwv6mCymcPxIw4TjU9MbwSuZ4A3afNpu0/BdsqhZ+JZIwslD8LJxvFscp/wB6pI3k7yROMT/MjVrj8FQ9K4+zk18eZoWqz+OOfhyNiOXD5PdqJYD3TRZv70WgUGr47xT+D+paran1a+KLVirYq2mjDainkqY9i2VozDY3BsQSLHzCyV8VU3mLUX7jQ3GyPJpsrc3DNW3eB5+zZ37pK1LUVvqV9nLuJ/hBr8slHURSNjlBylzHNseYuRp3jxHis2oxlWQayi2rP4ZIqWKUToJXRP3ad+8ciPMWK2QmpxUkUSXC8M2OH8WNNO2QHTZ472nf/MeICjbX2keE7CfC8kvx1hYZI2ojsYp9bjbMRf8AvDX4qnS2Nrge6LLo4fEupV7rWUnU+Csa9ogyuN5IrNd3kfVd6jTzBXk6mrgllbM2VT4kWJZi0IAgCAIAgCAIAgCAIAgCAIAgCAIAgCAIAgCAIAgCAIAgCAIAgCAICExLhKinuXwMufrNGR3xZa/qr4am2G0imenrnuiuVvRbTu/JTSx+Dg14/A/Nao/aM1+JJmeWhg9m0QlV0WVA/JzQv+0Hs+4OV8ftGt7pr5/Qpehmtmv4+pF1HR3Xt/kmP+zI3/nsrVrqX1x4FT0dvdnxNePhXEovchmZ+jeB+45Sepolu0/iRVF0dk14/wCm1EMZZt7b69Y/966g/ur/AEk0tSu82WYpjY5VJ86Zp++NRdekfd+/+klPVe/9v8MzcUxk7wOd50jf+kKPZ6X9XzJdpqe75G02vxtzcvszS3udDGB8HOAUeDSJ54vmyXHqn+X5f6ZoabGXf+2pm+LmQ/g4lRctKvzP5nV96fRfL6knSYbjF/ylHF35Y7n4BlvmqpWaXuky2MdT3xRKQYPiB/KYhbwjpoh83X+5VO2npX+7ZYq7es/2SJKnwgj36iok83hn+E1qqlantFLz78lihjdt+fcSEcYaLC/qST8SbqtvJNLB7XDoQBAEAQBAEAQBAEAQBAEAQBAEAQBAEAQBAEAQBAEAQBAEAQBAEAQBAEAQBAEAQBAEAQBAEAQBAEAQBAEAQBAEAQBAEAQBAEAQBAEAQBAEAQBAEAQBAEAQBAEAQBAEAQBAEAQBAEAQBAEAQBAEAQBAEAQBAEAQBAEAQBAEAQBAEAQBAEAQBAEAQBAEAQBAEAQBAEAQBAEAQBAEAQBAEAQBAEAQBAEAQBAEAQBAEAQBAEBT+GuJ5pK2ekqRGHR3yFrS24aed3HdrmOHqtt+nhGqNkOu5kpvk7JVz6FwWI1lb474jdQwB0YaZXvDWBwJHe4kAgnQW83BatJQrp4exn1NzqhlbktS1LmU7ZKksY4Rh0hGjWm13bk6DZUyinPEO/kWqTUMz8SlycaVdXI5mHU92tNjLIPnqQ1vkST4BblpKqlm6XgjH95sseKl4s9vdj0Yz/QS2+oA2/yyn4FcX3OXLmvPidf3pc+T8+BJ8K8asqnmCZhgqBfsG9nEb2vqDzyn56qrUaR1rii8xLKdUpvhksMycdYvVUkbZoGxvjBtIHNcSLnQ3DhpfTbchc0tVdsuGec9DupssrXFHbqTWC4myphZNH7rxe3MHm0+INwqLa3XJxZdXNTipIw8S40yjp3zO1I0a3+c87N/E+AK7RU7ZqKI3WquLkzU4Mr6mopxNUhjc+sbWNI7H843cd9x4W71PUwrhPhh03I6ec5w4p+Bq8e8Tuoo4+qDXSyO0DgSA0DtGwIJ1LR6+CnpNOrW+LZEdTe6kuHdkhwhjftlKyU2D9WvA2Dm727gRYjwcFXqKeyscenQnRb2kFImVQXFe4s4tioQAQZJXDsxg2Pddx+qL6bEnkFp0+mlc+5d5nv1EaveyAjq8cqBnYyGnadg4AG3iHZj8QFocdJDk2358ClS1U+aSRgm4nxOhcPbIGyRkgZ2Cx17nN0v3AgXUlp9PcvVywyLvvqfrFle46HBJma11i3MAbOFnC42I5Fea1h4N6eUc9HFeJS1NRDTQwyCCV7dQQcoe5rSSZACezyXpfdqIwjKbayl/HwMH3i6U5Rgk8Pz1Nj+FMd/qsHy/wC8o9no/wBT8+BLj1X6V58Sy8L1FW+NxrI2RyB5DQ21i3K3XRztb5ufJZb41KS7N5RopdjXrFhlUl4rxKSqqIKaKGTqXuGoIOUOsCSZACfJa1pqI1xnNtZ89xld9znKMEnjz3nufiTF4AXzUUbmDVxZe4Hm17redlxafTT5Rnz8+5HXdqI85Q5efiWnhjiGOuh6yMFpBs9h3afPmCNQf9FkvolTLhZqpujbHKJhUlpEcT49HRQGV4zG+VjAbFzjyvyFgST3DnsrqKXbPhRVdaqo8TKnTVuN1LRLG2GFjhdrXAAkcveDj8bLZKGkrfC8tmVS1U1xLCJPhXHK587qarp7Frb9a0WaO6+pDr2Ni08ttyKr6aVDjrl4FlNtrlwWR8S0V9bHBG6SVwaxguSf/NTysskIOb4Y7mmUlFZZRBxdX1rnCgpw2MG3WSW+8kNB/NGYr0PutNS9bLn3Lz9DF94ttfqo8u9+fqe5JsdhGcthnA3a0NJ+Ayk+l1xLRz5c158Treqjz5Pz4E1wlxjHW3YWmKdvvRk723LTYXtzBAI+ao1GllVz3XeW0amNvLZklxNiDqelmmZYujbcZgSL3G4BCqogp2KL6lt03CDkuhTcP4hxmeNssVNA5jtjtextsZb7grdOjSwfDKTz59xjjdqZLKisefeZ4+OammkazEKXqmu/lGXsPG13BwHOzrjuUXo67FmmWTq1U4PFscFtx7EDDSzTR5SWROe2+rTYXGx1Cx1QUrFF9Wa7Z8MHJdxSsN4jxiojEsVPA9jr2O17Eg6GUHcFbp0aWD4ZSefPuMcLtTNZiljz7zKeOaule0V9JkY42zsv8tXBx8MwK59zqsXqp5fn4HfvVkH62OC9+0h0XWMIc0szNPIi1wV5/C1LDN2crKK/0f8AEEtbTvkmDA5shaMgIFsjTzJ1u4rTrKI0zUY9xn0t0rYNyNHiTi+YVHslDEJZx7zjq1ul7WuNgRckgDbVTp0sXDtLXhELtRLj7OtZZo1FRjsDTK4QytaLljWtJA56NDSfQlWRjo5vhWUQb1UVl4ZcuHsRfUU7JZInQucL5D9452O+oBWK6ChNxTya6pucVJrBSekFhpK2mr2jQkNfb83f1MZeP1Vu0b7WqVT8PPxMeq9XZG1efKOixvDgCDcEAg94K8xrB6BzzEv9/wAZji3ipBmd3ZgQT/f6tv6pXpw9TpXLrLz9Tz5+t1Cj0j5+hk6Vqx7vZ6SM2M7wT49prWA+GZ1/1Qo6CKXFY+h3Wyb4a11Lpg+GR00LIYxZrR6k83HvJOqw2WSsk5SNlcFCKijdUCZz7pUwrK2Oti7EsT2hzhuRfsu82usPJ3kvR0FmW6pbMwa2vCVkd0XDDpm1dKxz2gtniBc07dpuo+ZCxzTqsaXRmuDVkE31RRuHJnYVXOo5SeonN4nna50afW2Q+IadlvuS1FKsjut/PzMVTdFrrez28/I8zE4xiGUa0dNueTzf/mIsPzWk80X/AJac/ml8v+fyH/6bcflXz8/x8TpbWgCw0A2C8s9E55g3/qGLSTnWGlGVncTqAfG56x37K9Kz1GnUOst/P7fMwV+uvcui8/X5HnhB3sOJT0R0jlOaLu2zNt+pdvnGu6j11EbVut/Pnc5R6q6VfR7efOx0SR4aCTsASfReYlk9A5t0eUvttVPXzDMQ+0YOoaSLj9lmQDz716msl2VcaY+Pn3s87Sx7Wbtl4efgdLK8s9EwOqYzu9h/WHJS4ZdxzKMzHAi4II7wonTm/BNbHFiGImSRkYMz7Z3Bt/ppNrnVepqoSlTXhZ5f0jztPJRtsy+v9svP8OUv9Yg/tmf5rz+xs/S/2N3aw71+5uU9QyRocxzXtOzmkOGniNFBxaeGSTTWUc+4NkDcVxDMQO0/c2/lV6OpTenrx55GHTvF8/PUumI43TwMLpZYwANswJPgGjVx8AsMKZzeIo1zthBZkymdEMDrVMti2N72ho5dnMTbyDmhbvtFr0Y9UZNCn6Uuh0ReabygdL9K90EMgF2xvOfuGYCxPhcW/WC9H7OklNx70YddF8KfcyyYBxRTVTW9XI0PsLxOIa8HuynceIuFlu09lb5rl3miq+Fi5PwJtUFxznpIldUVdLQNJDXlrnW/OcQD+q1rz6henokoVytZ5+rbnZGpF/oaNkMbY42hrGCwA/8ANT4rzpScnxPc3RiorCM6iSObdJlF7NNBXwjK8SAPtpmcAS0nza17T3iy9PQz7SMqZbYPO1keCStjv5/4WbjKYPwyZ42fCHDyNiPvWXTLF8V7zTqHmmT9xj6P6hgw+AFzQcrtC4fz3Luri+2kNM12SIPpWxaB1O2BrmvlMjXBrSHFoAOptsTe1ud1o0Fc1NyfJYKNbZFx4epNYrA6PB3sf7zKPK7zEdiqK5KWpTX6v7Lppx07T/T/AEY+jeoY3D4QXNBvJoXAfyjl3Wpu5+H8HNI12S8f5NDpQxqnNI6ESMfK5zCGtIcW5XAlxt7ugI8b+as0NU+04scivWWQ7PhzzJ/h2mfFh8THghzYNQdx2b2Plt6LPdJSubXeaKYuNST7iv8AQ5/E5P05/wAONaPtL2q+H9sz/Z/s38f6REYZiLcPxaq9pu1spfZ9ibB787TprlI0JGxb4G1063fp48HT6FUJqm+XH1Om0lZHK3NG9r2nm1wcPiF5coyi8SWD0oyUllMzqJ0g+NMJ9qo5YwLvAzs+03UD11b+sr9Nb2diZTqK+0raIHg3iYNwp0j9XUrS0jvsPox6gtb5grRqdO3qOFfm8so0967DL6eUe+ivDi2CSpk1kqXk3O5aCdfVxefgmvsTmoLZDRQxFze7I7pN+irKGod7jHtv/wDnI1/3X+Cs0PpVzgt/8Iaz0bIS6f6jo7XAgEag7FeYegfUBTelasayhLCdZXsAH2XB5Pwb8wtugi3bnuRj1skqsd5N8JUxjoqdjhZwiZcdxIuR6XVGokpWya7y+iLjXFPuIXpUoWPonSOHbic0tP2nNa4eRB28B3K/QTatwupTrYp1ZfQ3+j+hZFQwlgsZGCRx5lzhr+AHgAq9XNyueenInpYqNSx15nzj7GfZaN7mm0kn0bO+7hqfRuY+gTSVdpak9lzY1NnBW2t9ip8EcV0NFStjc5/WOJc+0biLnQC/OzQ0ei2arTXW2cS26czLp9RVVDDfP4EdxxxLTVEkFRSud10LubC24BzN1O9nX0/OKt0unshGULNmV6i+E2pQ3R1ClqW1VMHs2mi08MzdvMG49F5MouueH0Z6cZKcMrqil9D1QBHPA7R7JA4jnYtDT8Cw/ELd9orMozW2DFoHiLi98+f4OhSMzAg7EEfFeang9A5pxR0fUlNSSzRmUujaCMzmke8BrZg716tGusssUXjmebdo64QckWzo/wD+H0/2T++5Y9X7aRr03solK4d4fgrK/EGztLgyaQts4t1M0l9jrsFuuvnVTW49Uv4RiqpjZbNS7/7Zaf8AZxh/9G/+1f8A5rJ9/u7/AJI0/cqe75ssOEYZHTRNhiBDG3sCSTqSTqddyVmsslZLiluaK4RhHhjscxw3h2GuxKuZMXgMke4ZSAb9YRzBXqzvlTRBx88jzo0xtumpGrWcO09DiEcdQ0vpZfccXFtth2i218rrX8HAqcb53Utw/EiEqYVXJSXos6/TU7I2BkbQ1jRYNaLADwAXiyk5PLPWSSWEZVw6eZGBwIcAQRYgi4I7iDuieOaG5TsX6NqSW5jzQO/N1Zf7DtvJpC3V6+2PKXMx2aKuW3IieG8QqqGubQ1EnWxyDsOJJtcEtIJ1sS0tLTsdvG26Fd1PawWGiqmc6reym85HF7+oxmknfoxzWC52Gr2u+Ae0+q7p/T0s4Lfz9Bf6OojJ7f8AfqdJXlnohAUDpgqwKeKIavfLmA52a1w/ee0L0fs6PpuXRIw6+XoKPvJbianMeEyRndlO1p/VDR+CpolxalP3lty4aGvcVrhXgClqaWKaQyh7wScrmgaOI0uw8gFqv1tldjisYRmp0dc4KTLXgvBFHSuD2Rlz27Oe7NY94Hug+NrrHbrLbFhvkaq9LXW8pGzxp/EKr9C/90qOm9tH4olqPZS+DKHwxwFBV0TZi57ZXh9tW5AQ5wbcZb20F9V6F+tnVbw9ORhp0kLK+Lqe+jOgpuukinhHtULiW5iSLA2Nmk5czXa3tsRZc1058KlF+izujhDicZL0kdNrPyb/ALLvuK8qO6PSexSOhz+Jyfpz/hxrf9pe1Xw/tmL7P9m/j/SLbjGCQVTcs8bX22Ozh5OGoWOu6dbzF4NVlULFiSKNi/R++mDp6GeRrmAuyE2cQNbB7bX8nA3716FetVnoWxRino3D0qn5895YeBuJvaqUPlIEjHFjjawdYAh1uVw4et1m1Wn7OzEdtzRpr+0hl7loWQ0nFuIsHmjrZaSK4jqpI3AAdmxcSD4Bri/0avcpthKpWS3in58Tx7apKx1x2bXnwOx0VK2KNkbBZrGhoHgBYLxZScm5PqevGKikkR/E+BsrYHRO0O7HWvlcNjbnzBHcSrKLnVPiRXdUrI8LKThnElVhYFPWwvfEzRkrNdOQDjZrh3AkELdOivUenU8PuMULrKFw2Ll3knP0o0gH0bJnuOzcrW6+JzfcCql9nW9WkWvX19Ms0MNwWpxOpbU1rOrgZ7kRBFxe9sp1sTYlxtmsBa21k7a9PB11PLe7IQqnfPjsWF3HSF5h6BV+kppOHzWF9Y9v0jVr0Xtl4/wZtX7J+H8m/wAGi1DTX/oWfcq9T7WXxZPT+yj8EVDHWnEMWjp7EwU2r9NCRYv87nIz9pbKsUadz6vz/plsTuvUei8/5+5ev4Gpv6CH+yZ/ksHaz/U/3NvZw7ka+IcO00sT4+pibnaW5mxtBaSNCCBuDqpQvnGSeWRnTCUWsFV6LK17BNRygh0LiW72tezwPAO1/XWvXxTxbHr5Rm0Ums1y6Dijhyop6n26gF3EkyRAXvf3iG/WDtyN76jwUXwnDsrfBnLqZwn2lXijJSdJ8FstRFLFINwAHC/qQ4eoXJfZ094NNHY66G000yO4k45ZWwvpqWCaR0gAvlGmoOjWlxO3Oytp0bqkpzklgrt1Sti4QTeS58GUj4aKCORpa9rTdptcXcTy8CFh1MlK2TWxsoi41pM57hHEDaGurnPikeJJpAMgHKaQ8yO9elZQ7qoJNLCX8IwV29lbNtN5f9ssH+06H+rVHwb/ANSzf/Pl+pGj76v0sn+FuJmVwkyxyR9XlvnA1zX2sfzVnv07pxlp5L6b1bnCaK3wU0jFcQNjbM/l/wDKtOpf/nr89DPp16+fnqWTjPABW0zo9Osb2oyeTgNvIi4Pn4LNpruynnp1L9RT2sMdehF9G+OOmhMEwcJoOz2gQSwaDfmPdPp3q3W0qMuOOzK9Ja5R4ZbouKxGsrfG2LVVNGx9NCJGh30h1JDRbTKNbHUZtbd3NatLXXY2pvHcZ9RZZBJwWe8iIulKkyXcyZrubQGnXwdmA+NvJXP7OtzyaKVr68c8mjw/BPiOINrpIzFDEOwDzsDlAv72ri4u25Ky6UKKeyTy3uQqUrre1awkWzjHhxtdBkuGyNN43HYG2x/NOx9DyWPTXumeenU1X0q2OOpU8N4xqKACDEIJCGaNlbYkgbakhr/MG/eLrZPSwu9Olr4GWGpnSuG1eJvVXShTWtDHLK87NsGi/ibk/AFVx+zrPzNJE3r6/wAqbZr8PYBU1lUK6vGUNsY4iLbat7J91oOtjqTqfGV11dVfZVeLOVVTsn2lngiy8dC9BU2/o/xCy6X20fiaNT7KXwMfR8LYfT307Lv33Lur9tIab2SLEsxeQ3GQvQ1P6F/7qv03tY/FFOo9lL4M0OjVpGHw3FtZN/0jlZrfbPw/ghpPZLx/khekTCpIJY8Rph22FokAG/JriBuCOwfAjuV+jsjOLpns9vPzKdVW4yVsN+vn5FvosSbU0vXMuA+Mmx3BsbtPiDcLFKt12cLNcZqcOJFX6HmkUclwR9Mdxb+TjWv7RfrF8P7Zl0Caree/+keK3jiekqpGVlOWwk/Rlmug55nWD778iO5djo4W1p1y59fPQS1Uq5tWLl0MWMdIzJWOio4pZJZAWglu19LhoJLiPKy7XoHF8VjSSOT1qkuGtZZMcB8NGmpQ2YDrHuL3C98tw0Btx4NF/ElUavUdpZmO2xbpaOzhiW5a1kNQQBAEB8c0HQ6oDFFSRtN2sY094aAfkFJyb3ZxRSMyidCAIAgCAIAgCAIDFNTMf7zGu82g/euqTWzONJ7nqKJrRZrQ0dwAH3I23uEsHtcOhAEAQBAEAQBAEBgNHGTmLGZu/KL/ABspcT2yc4V3GdROhAeXsBFiAR3EXTIMcNKxmrWNb5NA+5dcm92cSS2My4dCAIAgCAIAgCAIDy9gcLEAjuIuETwDxDTsZ7jWt+y0D7l1yb3OJJbGVcOhAEAQBAEAQBAEAQBAEBFcM1756cSPtmL5RoLCzZHNHyaF1rDOJ5JVcOlbqqqqkrJYIZYomxxRPu+Aykl5kHKRtvcHxUuWMsi85wiRw2mq2vvPURSMseyynMZvcWOYyu0tfS3PfRceOh1Z6kmuHSscQcQyQzgRtaYYAx1USCSGyuyty25tGZ58AO9SUcoi2WYFRJERxZiEkFMXxFof1kTQXNzAZ5WMJsCL6OPNSiss5J4RoYlPX0sT53yU9QyMFz2CB0Lso1dld1rxe19CEWHyOc1zLJDIHNDhs4AjyIUSRV6ziSSGtkZIG+ys6prngHNG6UHK5xvbJcZSeWYKajlEc8ycx6rdDTTystmjie5txcXa0kXHmFFc2dexsUUpfGxx3cxpPmQCuHTQdiD/AG4QaZDTOk21zCRrd+6xK7jlk5nmSczrNJHIE/JcOlZ4K4jkqGNZUhrZnRtlYWizZIn7Ftzu09kjyPNTlHGxGMs7klimIvjqqSJtsszpQ+417ERcLG+moUUuTOt8yXXDpXIq+prHONM5kNO1xaJnM6x8habOLG3DWsBBGY3vbZSwluRy3sbNLBWxytDpYp4XHtEs6qRmh1GW7Xi9haw3Tkd5k0onQgCAIAgCAIAgCAIAgCAIAgCAIAgCAIAgCAIAgIDgb+KN/Sz/AOPIpS3Ix2J9RJFQlo5ZMSqOqqHwWp6e5YyN2a7prX6xrrW1271PPokMekT2GUE0ZJkqpJwRoHRxNAPeDGxp+Ki2iSRtV9WyGN8rzZkbS5x8ALlcXM6ymYLiTeokFRTVbn1LnvmApJSO2LBgOXUNjDWjyVjXPkQT5cyX4FxAyU/VPziSnd1bg9pa8tAvG4tdqM0Zaded1GS5nYvkOkAE0ZANiZqex0Nj7RHrY6aJDcS2I3EcOl9ojgrKqaWmnFmjLFGHStN+rkMbAS1zRcWIuWkdy6nyyjmOeGXQC2ygTK3R07JK2vje0OY+Ona5p2ILJAQpdER6sjKyodBTVdFM4uLKaV0Eh3kiDDoTzezQHvFj3ru7TObLBbsL/Ixfo2fuhQZNES7/AIq3/wCk/wDxmKX5SPUm6n3HfZP3KJIqOEYU6bDKJ8RDKiGFj4X8s2UXa7vY4dkj15KbeJMglmKPv8KtqanDngFrhJUtkYfeZI2Bwcw+IPxFjzTGExnLRb52ktcBoSDY+NlAmQfAb2mgp2gWMbAx7ebXs7LwRyOYFSnuRjsYMblqoJIXioDo5aqKPq+paLMe/bPe5sNLosMPKLMokggCAIAgCAIAgCAIAgCAIAgCAIAgCAIAgCAIAgKNT0ssILIqmZjMzyGgQkDM4uOroidyeankjgteC5upbne6R3au5waCe0d8jQNBYaDkos6iCxqjc2qdLHNLE58bGuyiMghpcR77Hfziup8jjXMz4GZutGeolkbY9lwiA8+xGD80YRI4/RtmYyN5OR0rC4C3aDTmym490louFxPB1kmuHSKbQtbWGVpIMkIa9umU5HdlxFr5gHEXvsu55HMcz1xFRNmhyOJA6yJ2lr3ZK1w3B5tCJ4DWT3j2HsngfG+4FrhzTZzXN1a5p5OBAIKJ4Yayjao3ExsJNyWi501Nt9NFw6adFRtbU1EgJvI2IEaW7Ida2niu9DnU1uLsHjqqctkzAt1a9pAc2+hsSDoWkgjmCuxeGGskrRsyxsaNg1o+ACidNI0bfbBLc5hTlltLWMjTfa97jvXc8jnUkJW3aR3grh00uHqQQ00MbSS1kbWgm17Ac7ABdbyziWER1VgUXt8NSMzX2fcAjI49WW5iLe9lNrgjYLueWDmOeSwqJIq/ElD7OH1VO98MjiM7W5TG8295zHtIzae8LHvUk88mRaxzI7hvrK8tfUTPcIXtkaxojazM09kmzMxt3XXXy2OLmXlQJhAEAQBAEAQBAEAQBAEB/9k=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304800</xdr:colOff>
      <xdr:row>41</xdr:row>
      <xdr:rowOff>66675</xdr:rowOff>
    </xdr:to>
    <xdr:sp macro="" textlink="">
      <xdr:nvSpPr>
        <xdr:cNvPr id="2096" name="AutoShape 48" descr="data:image/jpeg;base64,/9j/4AAQSkZJRgABAQAAAQABAAD/2wCEAAkGBxMSEBUUExQWFhQSGBgXFRcYFRUYGhgYGhgXGxgYGBwYHCggGholHR8eITEiJikrLi4uGh80ODMsNygtLysBCgoKDg0OGxAQGywmICQuLjUyNC0sLCwvNDcvLDQtLy8vLC4sLCwyLCwsLywsLC4sLCwsLCwwLCwsLCwsLCwsLP/AABEIAIgBcgMBEQACEQEDEQH/xAAcAAEAAgIDAQAAAAAAAAAAAAAABQYEBwECAwj/xABIEAABAwIDAgsDCAcIAgMAAAABAAIDBBEFEiExUQYHExciQVNhcZPTMoGRFCM0cqGxwdFCUmJzgrLhFTM1g5Kis/BDdMPi8f/EABsBAQACAwEBAAAAAAAAAAAAAAAEBQIDBgEH/8QAPxEAAQMCAwQHBgUCBQUBAAAAAQACAwQRBSExEkFRcQYTYYGRobEUIjLB0fAzNEJy4SPSJFKCsvEVFmKSokP/2gAMAwEAAhEDEQA/ANGoiIiIiIiIiIiIiIiIiIiIiIiIiIiIiIiIiIiIiIiIiIiIiIiIiIiIiIiIiIiIiIiIiIiIiIiIiIiIiIiIiIiIiIiIiIiIiIiIiIiIiIiIiIiIiIiIiIiIiIiIiIiIiIiIiIiIiIiIiIiIiIiIiIiIiIiIiIiIiIiIiIiIiIiIiIiIiIiIiIiIiIiIiIi+ju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FiYjxG0EbQ5stURfW8kPu/wDEqnF6uopIhLEARfO4PdoR92W+CNsjtly8sM4kqCQm8tUAB1SQ7fKUXBsTqK17usDQ0DcDqeZPas6iFsYFlIcwuG9tWeZB6K6BRU5hcN7as8yD0UROYXDe2rPMg9FEXDuIfDRa89XroPnINvkrFz2tsHG18gvQCdFzzC4b21Z5kHorJeJzC4b21Z5kHooicwuG9tWeZB6KInMLhvbVnmQeiiJzC4b21Z5kHooicwuG9tWeZB6KInMLhvbVnmQeiiJzC4b21Z5kHooicwuG9tWeZB6KInMLhvbVnmQeiiJzC4b21Z5kHooicwuG9tWeZB6KItqoiIijqrHqWI5ZKiFrtxkYD8LrWZWDUhS46CqkF2RuI5Fe1DikE391LHJ9R7XfcVk17XaFa5qWaH8RhbzBCy1ktCIi6l4G0j4pdehpK7IvERERERERERERERERERERERERERERERERERFD4jXPbINCGtP+r+i5HFcVqoKpoDS1rT/7fxw4anPSfBAxzDvJ8lKwyBzQ4bCupgmZNGJGaFQnNLTYrutqxREXSWMOaQdhFlrmibLGY36EWWTXFpuFjYZSmNhB2kn8h+fvVbg9CaSEtdqSfoPIX71tqJesdcLMVstCIiIihKxzppcrNjOvqB6zdcZiD58RrOqp9Gb9Bfjf05ZKxiDYY9p+9TMYIAubnrO9dhEHNYA83NszpdV7iCcl2Wa8REXBcEXtka4HZqiEEarlF4iIiIiIiIiIiIvCtq2QxukkcGsYCXE9QC8c4NFytkMT5niNguTotT12P1eLVHyenvFE6/RBI6A2vmI2j9kaaganVVjpZJ3bLch96ruYcPpMJg6+b3nDf28Gj5678hkrZhnFrRxstKHTO6yXOYL/ALLWEWHiT4qSyjjAzzVHUdJayR147NHIHxJB8rLzxXi3p3DNTF8ErdWEPe4X6r5iXDxB0714+jZqzIrKm6SVDTs1AD2nXIA+WXiFSazhliMLTA+UtfC4guLWl+lxlLjo4dd7XOmqiOqJm+6TouiiwbDpiJ2tuHDS5tnvtuPZew4LaHCPg6yvgYyR7mlvSDm22lttQRqNe5WMsIlaAVxtBiL6CVzmAG+WfNaJqqfI97DYljnNJ+qSPwVKRY2X0uOTbaHDeAfFfSa6BfIURERERERERERERERERERERERERERERERERF0mia8WcLhaZ6eOdmxILhZNeWm4WNSUxjJAN2HUb2n8lX0NE+ieY2m8Z04tP0Pru3rbLIJBc6+qzFbLQsGrxNjNB0nbh1eJVNX43T0pLB7zuA+Z/wCVIipnPz0Cjn4rK49Gw8Bc/audkx+tmNogByFz539FMFLG3VccpUH9f4f0Xgnxh+Y2/C3yTZpxwT5fMz2r/wATV5/1bEqY/wBS/wDqb/APmnUQv08isymxhp0eMveNR/RXFH0kikOzONk8dR9R5qPJRuGbc1IP6TdDt6xu7lfv/rR/03a7xw7Pkoo905hIYWsFmiwXlPTx07BHGLBHvLzcr0W9YoiLrIwOBB2EEH3oV60lpBC0Zw44NMoZ2sY4vY9mYZrZhYkEEgAH4KmqIRE6wX0rB8SfXQl7hYg2y0WwuKf/AA//ADZPwU6i/D71ynSX87/pCualrn0RERERERFwXC9ri56kXtja65ReLVvG1jZdI2laeiwB8tutx9hp8B0ve3cq2tkudgLtOjNEGsNS4ZnIct57zl3FTXFPhYjpDOR0p3Gx/YaSAPjc+8LdRMsza4qv6S1RkqRCNGDzOfpYK8KYubREWq+NfAH8u2ojY5wlblkytJs9uwm29th/Cq2siO1tAartujVezqjBI4AtNxc7jr4H1W0IPYb4D7lYjRcW/wCIr53xf6RN+9k/ncqJ/wAR5r6vS/gs/aPRfRivl8mREXF0Sy5RERERERFwCiWXKIiIiIuAURcoiIiIiIiIiIiIiIii8XrsvQadf0ju7vFcxj2KmH/Dwn3jqeHZzPkOam0sG177lj4fheYBz9B1DrP5BQcLwEzAS1GTdw3n6DzW2eq2fdbqpCWoihFtB3Aa/wDfFdBNV0WHN2MgeAGf3zURsck2axjjbf1T8Qqw9KIr5RnxC3exO4rIp8Qjk6Ownqd1/grClxekrP6ZyJ3O3/Jan08kefosavwoe1Ht/V/JVuJ9H2kGSmyP+X6fRboao6P8Vh4dXGM2PsnaN3eFUYTir6OTYf8AAdRw7R81vngEguNVYQV9ABBFwqpcr1ERFxdEWqOOH6VB+6P85VZXfGOS7jot+Xk/d8lZuKf/AA//ADZPwUii/D71T9Jfzv8ApCuSlrn0RERERFxdEsq9WUUhmLrOIuzQZul0pLkOvlbYFm3Xo6W0K0OadpW0U0YiAuN/DLIbtTcg6cc94VgYDYX1NtT3reqo2vkvnzhHWcrVzyXvmkfb6oJDf9oCopXbTye1fVKCHqqaOPg0eOp81vLgxT8nRU7N0TPjlBP2q5hFowOxfNsRk6yrkd/5H1UmtihoiIiIiL5zxf6RN+9k/ncqF/xHmvrNL+Cz9o9F9GK+XyZaT4WcMameaRrZHRRMc5oYwlpIaSLvI1JO7Z96qJqh7nEXsF9FwzB6aCJri0OcQDc568Bp81aMP4tIX07HySTCd7A5zgW2a4i9rFtyAe++m1SG0TS0Ek3VLP0mmZM5rGtLASBrmAddd/Kyr8OO1mF1ToZHulYwi7HEkOYdjmF2rTb3Xve60CWSB+yTdWrqGjxSnErGhpO8bjwNtfW2i25h9YyaJksZuyRoc09x37irRrg4AhcJPC+GR0b9QbKv8OOFgoY2tYA6aS+QHY0Da52/uHX7loqJ+qGWqtcHwk1zy5xsxuvE9gVYwPg3VYlGJ6uqkEb/AGGNNrgG17ey0btDdR44XzDae42VxWYlTYa/qKWJu0NSfS+p8VE8NODDcN5J8E0vzhcNTZwIANw5lvhZap4BDYtJU7CcTdiO2yZjcrdoz7DdWfiw4STVHKQzOL+TaHNefasTYtceveDt27VJpJnPu1yp+kWGw0+zLELXNiN3Mfdlm8PeGPyMCKIAzvGa51axt7XI63HWw7rncc6mo6vIaqNguD+2EySZMHDUn6cfAdkLg3BCor42z1tVLaUZmRtP6J2E36LbjWwatMdO6UbUjjmrGrxeCgkMNJE27ciT93PMlQHDHAf7Mli5CaW0gcQb5XNLSOtlr3vu6loni6kjZJzVphVf/wBSjd1zG+6R2jPsN+CsPBXEKrEqSWAzvjlhcxzZ23Di05ui7KRu29429e+F75mFt7Eb1U4lT02G1LJhGHNcDdp03Zi9+KplfitdDK+KSpnD43Frhy0m0dY11B2jxUR0krSQXHxXQw0lDNG2RkTLEXHuj6LZ3ADDKhsYnnqnzCeNpawve4MDule7jq62mg37VY0zHgbTnXuuNxupp3PMEMQbsk3IABNstw0VskeGgkmwAJJ3AbSpRNlRtaXGwWqeCXC6WTFLySPMVS57Wsc4lrLm8dm3sDoG6b1WQ1DjLmciu3xPCIo8Psxo2mAEkDM/5s9e3uW2FZrh1qXhvR1tE4SCtmdHK9waBLI0tOrg0jNYi3WN2wKsqGyR57Rse1dzhE1FWjYMDQ5oF/dBvuvp98VO8AsOq8rauoqZXMcxxbC573XaR0XuzOsNNQLdY16lnGXRxmaRxsATZVuNVFJtGlgiaCCLuAA5gWHjmpugi5WW7tdrnfkuOwyA19btSZjNx+nj5Ktmd1UdhyUviVXybNPaOg/NdZi2ICjhu34jkPr3fRQYIusdnosXDsPBGeTUu1AP3neqzCsHa9vtFV7znZ2PqeJK3T1BB2GZWUmGC1rC3gulEbALACyh3KjcTw4EFzBYjUgdf9VzmMYNG6MzQCzhmQN/dx9VMp6gg7Ll3wesztyuPSb17wt2A4kaiMxSG7m+Y/jQ929Y1UOwdoaFYeNU2VwcNjtviqfpFRCKYTN0drz/AJ+q30km03ZO5YWIYZNV07Gw1L6d0TjctLhmFtAcrgdFb4LI+pow3asWG3du+ncpMFVDSTOdLEHhw32y8QVqatxSrY97HVM2aNzmn56Qi7SQba7LhbXPkBILj4ruYqWke1r2xNsQD8I39y2Bw/4SzZxR0mcyFoMpjBLwCLhjcuoNtSdxHep1TM6/Vs1XLYJhsOyaupts3yvkOZvl2Ac1RuC4qW1sYhDxLnbnFnDo3GblP2bXvdQodsSDZ1XSYiad1I7rbbNjbThlbt4WVk44fpUH7o/zlSK74xyVR0W/Lyfu+Ss3FP8A4f8A5sn4KRRfh96p+kv53/SFxxiUMwjNTHWSQCJljGHPa15vpYtcLON7bD1JVNdbbDrWTAp4S8U8kIeXHWwJHiNBrqFReD7cTrHEQ1E+VujnunkDG+Jvqe4XKhxddIfdJ8V01ccNo23ljZc6ANFz98StoYPTOoaR5qah02TNI+R+Y2Fh0Rck20+JViwGJh2zdcXVSNrqlop4w29gALeJsAqIMercWqeRgeaeKxccpIIYCBme4aucbjogga+9QutknfstNgum9gosKp+umbtu0z48ADkB2m59FKVvFjCInP8AlExka0uzOykEgX2Wzf7lsdRNte5uoUPSeUyBvVtDSdBf108lSuD3CuppXtLZHvjuM0TnFzS3rDb+y7cRbW17jRRIp3sOuS6KuwmmqmEFoDtxAse/iOa3yrpfMl811EZaXNO1pIPiCQVz5Fsl9eY4OAcNDZfRGDOvTQkbDGz+UK9j+Ecl8pqxad4P+Y+qzFmo6IiIiIi+c8X+kTfvZP53Khf8R5r6zS/gs/aPRfRivl8mUNNwVo3zcs6BhkvmJ1sXby2+Un3LUYIy7atmrBmK1jIupbIdn736rOrMThh/vZY2fWe1v3lZue1upUaKmmm/DYTyBK1LxnV8E9TG+CRslo8ry03Fw4ka+8qrq3tc8FpXddHqeeCncyZpGdxfkrjxTVBdQFp2RyvaPAhr/vcVLojePkVz/SaMNrQR+poPqPkqnxtQuFc1x9l8TQ0/Vc7MPdcH3qLWg9ZfsV50Ze00haNQ437wLffYpLgNw7iihZT1N2iPRkgF25b6BwGoI2X2W3LZT1TWt2XKJjGBSyymeDO+o337Fepo6WuiseTnjvfQh1jvBBu0qaQyUcQuZa6qoZLjaY7w/wCV64Tg0FK0tgjawO1da9z4k6lesjazJoWNVWT1JDpnE2WouM6BzcSkLtkjY3M+qGBp/wBwKq6sESm67vo9I11A0N1BIPO9/QhWfgZw+hELIKk8m6MBjZLEtc0aNvbVpt7u9SIKpoaGvVNi2ATGV01PmDmRvHHmPNXGro6WuiGYRzsGrSCDY9zmm4+KllrJRnmqCOaqoZDs3YfDyKyMLwqGmZkhjaxpNyB1neSdSfFesY1gs0LVU1U1S7blcSVrHjbwvJUsnA0nbld9dm/xaR/pKr61lnB3Fdj0YqtuB0J1acuR/n1Vn4q8T5Wi5InpU7i3+A9Jn4j+FSKN+0y3BU/SSl6qq6waPF+8ZH696yOMvE+QoHtB6U55IeDr5/8AaCPeFlVv2Yz2rT0fpeurGk6Nz8NPOy049kkL23Ba9uSRvdcNew/AgqpsWlfQA6OZhtmDcH0K+gsHrxPTxzN2SMDvAkaj3HRXjHbTQ5fLKqAwTOiP6SQtfcYLzWYjT0TTo22e3UX6uv8AVjF/4lBqT1krYx9/YXU4G0UlDLWO36d2Q8XG3ctgYg0MgIaLAANA3DQW+C14y/YoZLcAPEgLloCXzAnVYuAN9s+A+9VHRdmUj+Q9VvrToF4Yg7PUBvUCG/moeKONVibYjoC0fM+q2QDYh2u9SGJV3JgADpH4AK9xfFfYmhrBdx8APvRRaeDrDc6KJOJy/rfYPyXLHHa4m+35D6Kb7NFwUphmIcp0Xe194/NdLg+Me13jlyePP+VDqKfq/eboo9h5OpsNma3uP/6qKMijxbZZptW7nfS/kpR/qQZ8PRZ2O/3Y+t+BV10lt7K2/wDmHoVGo/jPJdcBb0HHefuCw6MMIge7i70C9rT7wC0Xjv0uo/fS/wDI5SJPjPMr6VRflo/2t9AttcXdCTE+rkHztY5zyd0dzkaO7r+G5WdK3IvOpXDY7OBI2lZ8MYA795+XirbZSlRLVHHD9Kg/dH+cqsrvjHJdx0W/Lyfu+Sm+LzEo6fCnSyuDWNkk8SdLADrJ3LdSvDIbniq7HaaSoxERxi5LR98lGQQz45PneTFRQusGg6k/i+x1OxoNh131gOqXXOTQpj3wYJDsM96Zw1+93Zqd62RQUUcMbY4mhjGCwaP+6nvU9rQ0WC5GaaSZ5kkNyVCcYcDn4bOGXuA1xA/Va9rnfYCtNUCYjZWOBvayvjLu0d5BA81qjghwgNDU8rlzsc0se0bcpIN29VwR96rYJerdddximHitg6u9iDcc+3sW4MI4U0lTbk5m5j+g45X/AOl233XVqyeN+hXA1WF1dN+Iw24jMeI+aR8E6JsvKinYHg5gbGwdtuG3yg+5eCCMHasvXYtWOj6oyG2n2dVNLcq5aG4bYeYK+dvU55kb3tk6WngSR7lS1DNmQhfTcIqBPRxu4Cx7svSxW1uL6uEuHQ74xybvFmg+yx96sqZ21EFxGOQGKuf2m/jn63VjUhVKIiIiIi+c8X+kTfvZP53Khf8AEea+s0v4LP2j0X0Di2Ix00L5pTZjBc7z1ADeSdFePeGN2ivltNTSVEoijGZ+/JalxDhZXYhOIYCYxIbMjYbG2273jXQam1hbqVW6eSV2y3Jd1BhNFh8RlmG0RqTn4DTlqVbMF4tKdgDqkmeQ6nUtZfusczvEnXcFKjomDN2ZVFV9Jah52YAGN8T9B3DLiq3xpYXDTyU4hjZGHNffK0C9i2196j1jGsI2RZW/RyqmqGSGVxdYjU81Y+J/6FL/AOw7/jiUih/DPP5BVPSn82z9g/3OVpx3BYauLk5m3G1pGjmne09R+xSJI2yCzlS0dbNSSdZEfoea1ti/FjUMuad7ZW9TXdB/hr0T43CgPonj4TddfS9Jqd+UzS08RmPr5FVGemqKSXpNkgkGw6sJ+q4bR4FRSHRnPIq9ZJBVx+6Q9vj4jd3rYvF9w1knkFNUHM8g8nJYAusLlrraXtqD3b1PpqkuOw5cljmCsgZ7RBkBqOHaPorbwi4PQVsYbM03bcse02c0nbY7u43Gg3BSZYWyCzlR0OIz0T9qI66g6H746rW+LcWdTHcwuZM3qHsP+B6J+PuUB9E8fDmuupuktNJlKC0+I+vkqoW1FJL/AOSCUfWYf/sPiFG96M8CrsGCrj/S9vcR/B81s/i94ZPqnGCexla3Mx4Fs4G0EDQOG3TaPDWxpqgv912q43HMGZSjrofhJsRw5dnopbjCwv5RQSAC74vnWeLL5gPFuYe9bKlm3GexQcDqvZ6xpOjvdPfp52WuuLHFORrmsJ6NQCw/W2sPxuP4lApH7MluK6zpDS9dRlw1Yb92h+vcpvhsTXYtBRjVkds/8XTkPuYB7yt1R/UmEf392VdhFqLDpKo6nTuyH/0unG9heV0NQ0WDhyTvEXcz7Mw9wStZYh3cvei9VtNfA7d7w78j8lIcVOMD5LLE82+TkvHdG65PwcHfELOjk9wg7lF6S0Z9oZIwfHl3jL0ssXi2hNVW1Nc8dZDL9RfrYfVYGt/iWNKNuR0hW/H3ilpIqNnf3fU3Pctg4o28LvC/wN1hjLNuikHZfwN1y1ObSBYWAO9seB+9U3ReT3ZGcj6qRWjQrGquhU3OzMD7lArf8Ni227TaB7j9lbY/fgsOC9cejOZruoi3v1W/pNC7rWS7iLed/msKNw2S1Ra5hTV6U0uR4duKk0dQaedso3FYSM22lqyKQGSYHvzHuA/7ZT6Br63EA88do9gBv9AtUpEcVu5e+NT5nhg1y/eepTukNV107aePPZ9Tu7vmtdIzZaXHepWigyMDd23x611NBS+zU7Yt41571BlftvLl8/Y/9KqP30v87lXSfGeZX1Oi/Lxftb6Bb/w2mEUMcY2Rsa0e4AK7YNloC+WzyGWVzzvJPiVkrJalqfjh+lQfuj/OVWV3xjku46Lfl5P3fJQuC8G6uspXOYfmoMxjYT7chsXhoHXbrPXYb7aY4ZJGXGgVjV4lSUdQGv8Aida54Ddf6Dnwv04GcJHUNRc35F5tMzrH7QH6zftFxusgmMTuzevcVw1tdDYfEPhPy5H+VvGCZr2tewhzXAFpBuCDqCFcAgi4Xzd7HMcWuFiF3IuvVjoqBwg4s45CX0rxETc8m4Ex37iNWD4jcAoMtEDmzJdTQ9JpIwGVDdocRr37j5dpVExnglV0wJkhJYP02dNvibatHiAoclPIzULpaTFqSpNo358Dkfoe4le/BzhlU0jhZ5ki643kkW/YJ1afs7l7FUPj7Qtdfg1NVg5bLuI+Y3+vaty0mMQyRse2RtntDhcgGzgCLjqKthI0i918+ko5o3lhabgkeCrHGZwbNRCJ4m3lgBuANXx7SBvIOoHed6jVcO23aGoVz0fxIU8phkPuu8j/ADoe5VDi44TNpZTHKbQzEdLqY/YHHc0jQnqsO9RaWYMNjoVf49hjqqMSRj32+Y4cxqO9bkabi42FWy+fEWXKIqnw34XCkbyUNn1L7BrQM2S+wkDaT1N61GqKjYybqrzCMINU7rJcoxqdL8uzidysWFvldCwzNDZS0F7Wm4DusD/vxW9hcWja1VTUNibK4RElt8iV8+4v9Im/eyfzuVG/4jzX1Ol/BZ+0ei2pxuNd8hZa+UTNz+GV4F+7Nb7FZVt+rHNcT0YLfa3X12TbxHyVW4pXN+Xuze0YXZPHMy9u+34qNRW6zuV30mDvYxbTaF/A/NbhVquBWoONjEGyVbI2m/IMs7uc43I9wA+Kq614L7Dcu86M07o6Z0jv1HLkPsqycT7h8jlHWJ3H4xxW+5b6H4DzVR0pB9qYf/Af7io/HuMmWKpfHDEwsieWEvzZnFps61iMovfesJKxweQ0aKXRdG4pKdskrzdwBytYX05+SvuB4iKmnjmDS3lWh2U9W8d/ipsb9todxXMVlMaad0JN9krE4YUcUtFMJQMrWOcHHa1zQSHDcbrGdrXRnaW/C5pYqthj1JA5gnMLUfF9TOkxGDKPYJe7uaGm9/eQPequmBMoXdY5I2OhkvvyHefsqyYhxoSidwihYYmuI6RdmcAbXuDZt91ipDq121kMlUwdF4jCDI87RG61h9fELZGG1YmhjlAIErGvAO0ZgDYqex200HiuRqITDK6Mm+ySPBQfGHRxSYfM6QC8bc0bjtD9LAHvPRt13WmqaDGb7lY4HNKytYGfqNiOz+NVrriwpXPxFjhe0TXuce4tLQD4k/YoFI0mUHgus6QytZQuadXEAeN/kt0kK3XzxaAx2hNHXPY3TkZA6M/s3D4z8LD3FUkjerkIG5fUaKcVlI17v1Cx56FXjiupnT1FTWye05xa36zjmfbuAyge9S6Npc50hXOdIpWwwxUbNAL+GQ+ZVt4ZYX8popYwLuy5mfWb0gPfa3vUqdm3GQqLCqr2arZIdL2PI5fytG0Ve+ISZDYTRmN/exxBPv0+0qna4tvbevpMsDJS3aHwm45hbv4D4V8moYmEWe4co/6z9SD4CzfcrinZsRgL5xjFV7TVveNBkOQ+uvepx7bgg7CLLORgkYWO0Isq0GxuFXaSQwy69V2u8N/4r59QzHDq60mgJB5cfQq1lb1seSlsTo+UbdvtDZ3jcuqxjDRWxB0fxDTtHD6KFTzdW6x0WDS14A5OUXA02bO4hUtHi7WR+y1zbgZZjyI1y3EZqRJASduMrucPidqyS3dcH+q2nB8Pm96Ga3ZcH6HxXntErfiaupw2Me1KLe4fisDgdJHnLOLdw+ZXvtMh0auH1jIxlhGp2u/7tWMmJ01Iww0Dcz+r7zPZuQQvedqXwXvheHkHO/b1Dd3nvU3BcIdG72io+LcDu7T2+nPTXUVAI2G6KVXTqEvnfHvpdR++l/5HKik+M8yvq9F+Wj/a30C+hmbB4K9Xyk6rsi8Wp+OH6VB+6P8AOVWV3xjku46Lfl5P3fJWbin/AMP/AM2T8FIovw+9U/SX87/pCgeM3gplJq4W6E/PtHUe0Hdv+O9aauC3vt71Z9HsV2gKWU5/pPy+nhwXhxacK+ScKWY/NvPzTifYeT7B/Zcdm4+OmNJPsnYdotvSDCutaamIe8NRxHHmPMclceHHCg0MTC1gfJKSG3vlAA1Jtt2jRS6ifqgLalc/g+FiukcHGzW621zWDwD4ZvrZHxSxta9jM4cy+Ui4BBBJsdR1667lhTVJkNiFJxnBmUTBJG4kE2sddLq6KWueWjeMKkiixCRsQAaQ1zmjY1zhdw7uo271TVLWtkIC+k4HLLLRNdJrmOYGn07lJUPF9VSRMfny52tdlJIIuAbEX0IWxtI8gG6hzdIKWORzNm9iRfktwK1XBKkcKuLyOoc6WBwildq4EfNvO8gewT1kX8L6qHNSB+bciujw3pDJTgRzDaaNOI+vI+KgKHDsbouhEC+MbBmjkZ/CHkOaO4WWhrKmPIaK0mqMFrPfkNnciD32yPms1zsen6Nmwg7XfNt+27nD3BZ/4p2WijAYFB71y88Mz9B4qb4J8CGUruWldy1QdcxvZpO0tvqXftHXw1W6GmDDtOzKrsTxt9U3qohss4bzz7OwealOFNNWSRNbRyMjfm6bnfq2Ojei6xv3LZMJCPcNlCw6SjjkLqppcLZW49uYWuXcWNadr4Dfb85J6agexScR99y60dJ6MaNf4D+5XrA8GqXU8sGIvZMx4AZlJuG21ucjdQbEHU361NjjeWlspuuarKymbOyahaWEa3+lzyI0VLr+L2sp5RJSPEmU3YQ4Mkb45rNOnfrrp1KI6kkYbs/ldDB0ho6iPq6kbN9crtPhn5ZcVKM/t6YcmckQOhkPJA/7C4g/VaFs/wAU7LTwUM/9ChO2Lu7PePrbzKyari2jNIWNfepLs/LOv0na3adpDDfvN9dVkaMbFhrxWmPpJJ7SHuFo7W2RuHHmO4WyyVfwLg3i9PI5sIEIk0e8viczS9nW6R8LC+q0RwzsNm5eCtK3EsJqGB0vvW0FnA8tw87Kbx/i3MoEkcw5YtHK522bI8AZn9G5YSdTodvx3SUe1mDmq6i6RiK7JGe5fK2oG4Z623aLxw5uN0cYhZDFKxmjCS02G4fONNvELxvtMY2QAR99oWyc4LVvMr3ua466/wBrh4FdK7BcXxCzagxwRXBLQRY267MLi7wc4BeOjqJcnZBZQ1uE0HvQAvdx/k2t3BW/gvwYhoYyGXc91s8h2ut1Dc3u+9SoYWxDJUOI4nLXPu/IDQDQfU9qrHCji25WR0tM8NLyXOjffLc6ktcAS2+21jt6go81HtG7CrnDuknVMEdQ0kDIEa94387+JXWilxymjbEIIpWsAa1xLSbDQC4kadBvC8aalg2bA/fNeytwSpeZTI5pOZGf9p8ivCr4O4riBAqnshiBvkBBA7w1hOY/WdovHQzy/GbBbIsRwrDwTTNLncf5NrdwV24N8HoaKLJECS7V7z7Tz37huA2KXFE2MWC52vxCatk25N2gGg++KlltUFUPjD4IS1csctOGlwaWSXdl0Buw/a77FCqqd0hDmrpsCxeKkjdFMTa9xYX5/JWXgphPyWjihNszRd9v13au8ddPcpEMewwNVRidX7VUvlGh05DIKXW1QFq93F5KcQzWb8lMuf2hfJfNly+PRVd7I7rL7rrsx0hiFFs3PWbNtN+l7+a2grFcYiIonGqO/wA43q9rw3rlekOGl49pjGY+Llx7t/ZyU6kmt7h7l44ZiWXov9nqO7uPcomD42IQIJ/h3Hh2Hs9OWmdRTbXvN1UnPSxyi5sdzh+a6SpoKWubtOAPAjXx3991EZK+I2CwX4IOp/xF/wAVSydF239yTLtF/O49FIFad4RmCb3/AAH9V5H0Xbf35MuwW87n0Q1vALOpqFjNg13nU/0V3R4VTUubG58Tmf47lHkne/UrIBvsVg1wcLgrSRZQvCmmrZGMFFKyN1znL+sW0A6DutaphIR/TNlY4dJRxvJq2lwtlb/kLXb+LKtJJMkBJuSTJJck7Sfm9qg+xScR99y6sdJqICwa7wH9yvXBKgxCEuFXNHKzKBHl1cCN5yNJ03kqZC2Vvxm65rE56CUA0rC11876ep+Sscl7HLa9ja+y/VdSCqltri+i1bivAXEqmTlJ5oHvtYHO8ADcAIgAFWvpZnm7iPvuXaU2O4bTM2IWOA5D+5S3A7gxiFHKAZYfk5cXSRhznXOW1xeMWOg6xsW2CGWM6i332KDiuJ4fWRkhjtu2RIA377O57lL8NsKralgjppI2Rua4ShxILr2sLhh0tfdtW2oZI8WYct6g4RVUdM4yVDSXAjZtu8xn4qjc2FZ+vT/65PTUL2KTs++5dJ/3PR8H+A/uVlpOB1TNTugr5mvDMpp3scXPjIBDrlzRmaRbQ392ikNp3ubsyHkqiXGaeGcTUbCCb7QOQPDQmx5WUPRcEcSoJjJSmKW4ykXAzNvfpNeQBrro736rU2nmiddlip8uL4bXxCOoDm7+R7CL+YUlLW49KMogiivpnBZp39KR32ArYXVTsrAffNRGw4FEdoyOd2Z/Jo9V34OcXmSXlqx4mkvmyC5bmvfM9ztXnusB4r2Kksdp5uVjX9IduPqaVuy3S++3AAafeivymrl1i4rWiCCWZwJbCx0hAtchrS4gX0votkMZlkawbyB4rxx2RdetPUB7Q4dbQ62lwCL6rFzS02QFel1ivVFYvjYhkZEyN808gLmxsyizAQC97nENa25AuTqdgKkw05kaXuIa0bz6C2ZKwc+xtvXXCseEsr4JYnwTsaH8m8sOaMm2djmEhzb6HYQSLjUL2alLGCRpDmnK4vrwIO9GuvkVLkqKs1xnG8aL2xReNPUlzpAWOaGEAONrPBa12ZtjsF7a21BWTmWAN9fLNeXXsHgi4IssbFerExnEm00D5nAuEYzENtci9tLlbIITLIGDesXO2RdZl1qWS4LxvHxXtii5Dhe19R1JZFVK7h/TRYgKJzX5y5jC8ZcjXPAyg9K/WBs61Yx4XM+nM4ItYm2/JaTO0P2N6tbnAbSBfYq6y3KB4L8Koq7lsjHs5B/JnPl1OurbE6aKZV0T6bZ2iDtC+S1skD72U9mF7XF1Dsti6sladhBttsQhBGqLnlBpqNdmo18EsUuoiPhNA6udRAu5Zjc56PRtZp9q+3UKSaOQQCf9J8Vh1g2tnepYyNva4vuuLqNY2us1yXgGxIue9LFELxa9xbffRLHRFgPxI8u2MMu1wHSvvB1AtqNNt/wvvEI6svvmsdrOykVHWS8J6xjPacL7tp+ChVOI01N+I8X4anwC2Mhe/QLFjxB0jrRt8XO2D3BVkWLy1knV0rMt7naDuHlmt5p2xi7z3BZ7G6am/er1jSG2cbqKTnkomvwr9KP3t/L8lyuJ9HySZKb/ANfp9PDgp0NVuf4qNjlew6EtPWPzC5uKpqaRxDCWnePqCpbmMeM81lsxiQbQ0+78lbx9JKpvxBp7reh+S0GjjOl12djT+prftWx/SeoI91jR4n5rwUbN5KxZ66R+1xtuGg+xVdTi1XUZPflwGQ8vmtzIGM0C9MOrjGbHVp2jd3hb8JxV1G/Zdmw6jh2hYzwCQXGqsIkBFxste/cu/bKxzOsBytdVRaQbLlrgRcagrJrmuG003BQgjIrlZLxERERERERERERERERERERQ/DD/AA6r/wDXm/43KVRfmY/3D1WuX4DyVNdBQGKh+Scm6olkiY/KQZZIjpVCf9JwDM2bPsIHXZWgdUh0vXX2QCc9Af07O7W1rahavcsLLOwFrpJoKJ5J/spz3Sk/pZRkor780bjJ9aNaqgtYx87f/wBbW9X+BFuRWTcyGnd9hSNTVspsWc+dwZHVU8ccUjjZueN8hdHmOgcQ8EA7bHctDWOmpA2MXLXEkDWxAz8u5Zk2fmsDhjjrJ4aqOECRkETXzTscHNY4SxnktBqcoc82OgaL7VuoqZ0b2PfkSbAHfkc/GwHFYSOBBAWNwzxSGWY8lIyTJh9eXFjg4DM2AtuRpqATbcs6GGRjPfBF5I9cuK8kcDodxXeTg7AZ8PiLbtmjnknuTeciOD+9O1wvY22aAbNF4KuTq5n3zBaB2ZnTh9nVNgXaOaxcUaxs1Qx9m0n9oU7KjXKwRChiyNfuj5QRg9VtDpdbIi5zGObm/q3bPG+2b27bXsvXWGul164waGIk0uVscVTQPnMZaKdlqga9HotfbV1urLfqWMHtD8pcyWvtf4j7vjbh23svHbI04jkvPhdXxSzVpje14ZQsa5zSC0O5cm1xpcAi/iF7RxPYyPaFrvP+1eSEEm3D5rJr8UhipMXjfI1shkqLMLgHnPAzJZu036rd+5YRwyPmp3NBtZue7J2ea9LgGuBK8IsIgmbiT5Y2yOjjiyF2uQihhdmZf2H3t0hY6DcszPJGYWsNrk37ffOvEdmi8DQdon7yXaSOCjGHVQaGOdHI6okHtyt+SPkdyjtryXAHW+q8BlnM0N7i4sNw98DIbsuCZN2T96LWMzJp6aeqNPKXSTct8pbfIwNLw5oNtmZ22+mRu5dA0xxyNhDxYC2zvOlvIeZUIhxBdY66qw4ni9PWV9JPXucKV9MCLGQNErcwkAyagiUEG2vsX0UKKCWCnkjpx74d2abtez5re5wc9rn6WUVR4cJsLrJYyb0tSyRrv0shBaST1GxDj9VSHy7FXGx36mkdl/vLvWtrbxkjcVntxBs0eIYnNE97ZXRU7WtkMdr5Mwc9tyBlbGNNua3WtJiMboaRjgCAXZi/HdzJ5arMOuHSELwwGRjcSiERgY19NMHNp3yOb9HmOWQv1dJoCeq4HWFnUBxpnbe0SHD4gB+oaW3cF438QW4fJRsuGxtwaKrDncsKoxNOc2a3k3Ps0bAcwvfat4mca10BHu7N9O22fcsNj+kDvurMKajg4QATNIY4RSRj5wk1D+Tc1wsb6yZtvRvt0UDbnlw67DmLg6fCLg+Xetuw0TZqsY1WwTRSysjiikM1/nJppKsnaSNjWs3neLblYQRyRvaxxJFtwAZ9b/Ja3uBFxx71N4gxjq2ofXNne59OHUbmCQ3PJNLS0t6rXv8Ao3z3UOIuEDG05aAHe9e3Ht/50ss3ZuO1fTJRcT3/ACOga/KKV0k2blDI2EyZ9kpj6VrWt/F1XUkhvXSlvx2Glr2tuvl9jsWAvst4LYXFEwtfVCOaJ9PmFmRfKTHG+5uGOmjAII3OOxp6wTSYyQRGXNIdxOzcjtAJ8wFKpwRfPLsWyVQqSoyuw3PICNAfa935/gubxLBDVVTZGmwPxd3DtI9FMhqdhlj3LPghaxtmiw/7tV7TU0dPGI4xYKK95eblei3rFEReU9Mx/tNB+/4qLU0UFQLStB9fHVZskcz4SsJ+DM6i4fA/gqeTo1SuN2ucPA/JSBWP3gLp/Yrf1j8AtX/bEP8AnPksvbXcF3ZgzOsuPvH5LbH0apWm7i494+ixNY/cAsqKhjbsaPE6/erODC6SDNkYv25nzutLp5HalZCnrUoitD4XZmHouOo6gVyeIiow2Xr6c+445jcDy7ezlwU+Etmbsv1CzaCs5UE2II27vcVc4ZiQrWF2yQRrw7j92UaaHqzqspWa0oiIiIiIiIiIiIiIiIiLhzQRYi4O0FAbIvJtMwOLmtaHOFi4NFzuuetZF7iLE5LywWFguFGDlHvkMs07g6R+UNvlaGta1o9loA2XOpcetbp5+s2WtFmtGQ17T3rxrbarPnha9pa9oc07Q4Ag+IK0NcWm4NlkRdIadjG5Wta1v6oAA+A0XrnOcbk5rywC6R0cbRZrGAa6BrQNdugHWvTI4m5JSwXrkGhsNNmmzw3LG5Xq4MTddB0va0Gultd+ibRRdY6ZjW5GsaGfqhoDddumxel7idonNeWC4ZSRgWDGgWtYNAFr3ta2y+qF7ibklLBH0rC7MWNLrWzFoJsdovtsge4CwOSWC7iJuug126DXS2u/TReXK9XD4GkAFrSBsBAIHgvQ4jMFLLkQty5coy7rC3wXm0b3vmll5uooyADGwhpuBlbod400KyEjxvK8sF3bTsAIDWgO2iw18d682nHellwKZmUtyNyna3KLHxGxNt173zSwXVlHGLARsGXQWa0WHdpovTI86kpYLn5KzLlyNy3vbKLX323rzbde90sFy+nYSCWtJb7JLQSPDcge4CwKWC6fIoruPJsu/wBo5G3d46ar3rH5C5y7UsFXca4Esnle9tTUwiVuSSOOT5tzbAEBrgQ24HV+JU6DEXRNDSxrrG4JGfitboto6lS+DYDBTUzaZjbxNvo+zsxJJJdcWJJUaeqkmlMrjmeCyawNbshSEMTWANa0NaNgAAA9wWguLjcrNd14iIiIiIiIiIi6TSBrS47ALrVPM2GN0jtALrJrS4gBReE1pL3B36RuPHd8PuXM4HijpZ3xyH4jcfTw05KbUwgNBbuUuurUBERERdJYw5padhWqaFk0ZjeLgrJri03C4ghDGho2BY01OynjEcYyCPeXm5Xot6xREREREREREREREREREWqu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Ytfx44fIA0RVYG0/Nw+7/AMyrMTopayMRMcGt369wt/PBboZBGdoi6xYeOLDWkHJW3GukUA/+Yqtp+jbYnh5kNwb5AD1utz6wuFtlSnP1hvY1nlwesulUNOfrDexrPLg9ZETn6w3sazy4PWRE5+sN7Gs8uD1kROfrDexrPLg9ZETn6w3sazy4PWRE5+sN7Gs8uD1kROfrDexrPLg9ZETn6w3sazy4PWRE5+sN7Gs8uD1kROfrDexrPLg9ZETn6w3sazy4PWRE5+sN7Gs8uD1kROfrDexrPLg9ZETn6w3sazy4PWRF84oiIiIiIiIiIiIiIiIiIiIiIiIiIiIiIiIiIiIiIiIiIiIiIiIiIiIiIiIiIiIiIiIiIiIiIiIiIiIiIiIiIiIiIiIiIiIiIiIiIiIiIiIiIiIiIiIiIiIiIiIiIiIiIiIiIiIiIiIiIiIiIiIiIiIiIiIiIiIiIiIiIiIiIiIiIiIiIiIiIiIiIiIiIi//2Q==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1149292</xdr:colOff>
      <xdr:row>7</xdr:row>
      <xdr:rowOff>16778</xdr:rowOff>
    </xdr:from>
    <xdr:to>
      <xdr:col>16</xdr:col>
      <xdr:colOff>1378417</xdr:colOff>
      <xdr:row>14</xdr:row>
      <xdr:rowOff>159391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1028" y="1367406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1693576</xdr:colOff>
      <xdr:row>7</xdr:row>
      <xdr:rowOff>49332</xdr:rowOff>
    </xdr:from>
    <xdr:to>
      <xdr:col>18</xdr:col>
      <xdr:colOff>202957</xdr:colOff>
      <xdr:row>14</xdr:row>
      <xdr:rowOff>191945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37" y="1399960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20</xdr:col>
      <xdr:colOff>400668</xdr:colOff>
      <xdr:row>7</xdr:row>
      <xdr:rowOff>107053</xdr:rowOff>
    </xdr:from>
    <xdr:to>
      <xdr:col>22</xdr:col>
      <xdr:colOff>487180</xdr:colOff>
      <xdr:row>15</xdr:row>
      <xdr:rowOff>56720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3637" y="1457681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257054</xdr:colOff>
      <xdr:row>7</xdr:row>
      <xdr:rowOff>173163</xdr:rowOff>
    </xdr:from>
    <xdr:to>
      <xdr:col>20</xdr:col>
      <xdr:colOff>105440</xdr:colOff>
      <xdr:row>14</xdr:row>
      <xdr:rowOff>163376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7784" y="1523791"/>
          <a:ext cx="1190625" cy="76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9715</xdr:colOff>
      <xdr:row>15</xdr:row>
      <xdr:rowOff>340395</xdr:rowOff>
    </xdr:from>
    <xdr:to>
      <xdr:col>22</xdr:col>
      <xdr:colOff>476409</xdr:colOff>
      <xdr:row>18</xdr:row>
      <xdr:rowOff>52605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165" y="2550195"/>
          <a:ext cx="1685894" cy="121081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508000</xdr:colOff>
      <xdr:row>33</xdr:row>
      <xdr:rowOff>20320</xdr:rowOff>
    </xdr:to>
    <xdr:pic>
      <xdr:nvPicPr>
        <xdr:cNvPr id="23" name="Graphic 12" descr="Battery charging">
          <a:extLst>
            <a:ext uri="{FF2B5EF4-FFF2-40B4-BE49-F238E27FC236}">
              <a16:creationId xmlns:a16="http://schemas.microsoft.com/office/drawing/2014/main" id="{FE1D9D35-9C6E-458B-84D0-C3812126C6E9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4801850" y="6591300"/>
          <a:ext cx="508000" cy="38862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563880</xdr:colOff>
      <xdr:row>34</xdr:row>
      <xdr:rowOff>11430</xdr:rowOff>
    </xdr:to>
    <xdr:pic>
      <xdr:nvPicPr>
        <xdr:cNvPr id="25" name="Graphic 13" descr="Envelope">
          <a:extLst>
            <a:ext uri="{FF2B5EF4-FFF2-40B4-BE49-F238E27FC236}">
              <a16:creationId xmlns:a16="http://schemas.microsoft.com/office/drawing/2014/main" id="{BCBFE906-DE93-446E-8787-C269AAD26D9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6744950" y="6591300"/>
          <a:ext cx="563880" cy="56388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453390</xdr:colOff>
      <xdr:row>31</xdr:row>
      <xdr:rowOff>85090</xdr:rowOff>
    </xdr:to>
    <xdr:pic>
      <xdr:nvPicPr>
        <xdr:cNvPr id="26" name="Graphic 10" descr="Wi Fi">
          <a:extLst>
            <a:ext uri="{FF2B5EF4-FFF2-40B4-BE49-F238E27FC236}">
              <a16:creationId xmlns:a16="http://schemas.microsoft.com/office/drawing/2014/main" id="{3351BF02-67B3-43BB-AB5A-FED741335D5D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8103850" y="6223000"/>
          <a:ext cx="453390" cy="453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2</xdr:col>
      <xdr:colOff>866528</xdr:colOff>
      <xdr:row>48</xdr:row>
      <xdr:rowOff>219075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1980953" cy="11668125"/>
        </a:xfrm>
        <a:prstGeom prst="rect">
          <a:avLst/>
        </a:prstGeom>
      </xdr:spPr>
    </xdr:pic>
    <xdr:clientData/>
  </xdr:twoCellAnchor>
  <xdr:twoCellAnchor>
    <xdr:from>
      <xdr:col>4</xdr:col>
      <xdr:colOff>981075</xdr:colOff>
      <xdr:row>48</xdr:row>
      <xdr:rowOff>95250</xdr:rowOff>
    </xdr:from>
    <xdr:to>
      <xdr:col>4</xdr:col>
      <xdr:colOff>981075</xdr:colOff>
      <xdr:row>51</xdr:row>
      <xdr:rowOff>171450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4457700" y="11734800"/>
          <a:ext cx="0" cy="790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22</xdr:row>
      <xdr:rowOff>171450</xdr:rowOff>
    </xdr:from>
    <xdr:to>
      <xdr:col>10</xdr:col>
      <xdr:colOff>114300</xdr:colOff>
      <xdr:row>33</xdr:row>
      <xdr:rowOff>95250</xdr:rowOff>
    </xdr:to>
    <xdr:sp macro="" textlink="$O$18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7200" y="6238875"/>
          <a:ext cx="7915275" cy="211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62ECC17-F49A-4EB0-8863-4F2E940AC42B}" type="TxLink">
            <a:rPr lang="en-US" sz="5400" b="1" i="0" u="none" strike="noStrike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pPr algn="ctr"/>
            <a:t>EMERGENCY EQUIPMENT PROFESIONALS</a:t>
          </a:fld>
          <a:endParaRPr lang="en-US" sz="54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676274</xdr:colOff>
      <xdr:row>41</xdr:row>
      <xdr:rowOff>123825</xdr:rowOff>
    </xdr:from>
    <xdr:to>
      <xdr:col>4</xdr:col>
      <xdr:colOff>428624</xdr:colOff>
      <xdr:row>50</xdr:row>
      <xdr:rowOff>38100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43099" y="9267825"/>
          <a:ext cx="1962150" cy="2057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9" name="AutoShape 12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10" name="AutoShape 13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32</xdr:row>
      <xdr:rowOff>114300</xdr:rowOff>
    </xdr:to>
    <xdr:sp macro="" textlink="">
      <xdr:nvSpPr>
        <xdr:cNvPr id="11" name="AutoShape 30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2065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304800</xdr:colOff>
      <xdr:row>14</xdr:row>
      <xdr:rowOff>114300</xdr:rowOff>
    </xdr:to>
    <xdr:sp macro="" textlink="">
      <xdr:nvSpPr>
        <xdr:cNvPr id="12" name="AutoShape 8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9</xdr:col>
      <xdr:colOff>152400</xdr:colOff>
      <xdr:row>39</xdr:row>
      <xdr:rowOff>66675</xdr:rowOff>
    </xdr:to>
    <xdr:sp macro="" textlink="">
      <xdr:nvSpPr>
        <xdr:cNvPr id="13" name="AutoShape 9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10</xdr:col>
      <xdr:colOff>95250</xdr:colOff>
      <xdr:row>38</xdr:row>
      <xdr:rowOff>114300</xdr:rowOff>
    </xdr:to>
    <xdr:sp macro="" textlink="">
      <xdr:nvSpPr>
        <xdr:cNvPr id="14" name="AutoShape 20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304800</xdr:colOff>
      <xdr:row>34</xdr:row>
      <xdr:rowOff>114300</xdr:rowOff>
    </xdr:to>
    <xdr:sp macro="" textlink="">
      <xdr:nvSpPr>
        <xdr:cNvPr id="16" name="AutoShape 25" descr="data:image/jpeg;base64,/9j/4AAQSkZJRgABAQAAAQABAAD/2wCEAAkGBxMSEhUUExQVFRUVFhgbGRcYFBgYGBwbGhgaHh0cHRgYHCggGh8nGxcUITUiJikrLi4uGB82ODMsNyguLysBCgoKDg0OGxAQGy0kICYsLCwuNDAsLC0sLCw0LSw0LCw0LCwvLCwsLCwsLCwsLCwsLCwsLCwsLCwsLCwsLCwsLP/AABEIAJQBVAMBEQACEQEDEQH/xAAbAAEAAgMBAQAAAAAAAAAAAAAABQYDBAcCAf/EAEwQAAEDAgQCBwQFBgsHBQAAAAEAAgMEEQUSITEGQQcTIlFhcYEUMpGhI0JyscEzYnOCkrIVNENSU1STorPR8RckNcLS0/AlRGN0g//EABkBAQADAQEAAAAAAAAAAAAAAAACAwQBBf/EADQRAAICAQIDBAcJAQEBAAAAAAABAgMRBDESIUETUYHwIiMzYXGh0QUUMkJSkbHB4fEkFf/aAAwDAQACEQMRAD8A7igCAIAgCAIAgCAIAgCAIAgCAIAgCApnHmPuiLIYnWfcPcRysbtHqRcjuA71t0lKlmUttii6eOSLJgmJNqYWSt5jtDucNx8flZZra3CTiy2EuJZN9VkggPjnAAkmwG5QHPIeMD7cZCT1DuxbkG30fbvvr5Ehek9L6rHXf/DKrfTz0OgSVDG2zOaL7XIF15yTexpbSPbXA6g38lw6fUAQBAEAQBAEAQBAEAQBAEAQBAEAQBAEAQBAEAQBAEAQBAEAQBAEAQBAEB5kJsbC5toL2ufNEDimITvfK90nvlxzeBvt6bei9yCSiktjz223zJ/gTGepm6tx+jlIHk/kfXb4dyz6qrjjxLdFtM8PBY62uxV0r2Q00DGNcQJZJC4OHIgNII08Pis0YaZRTlJt9yR2Ur3JqMV8Wz1Hg2Iv1mrwwfzYYGD4PeLo7aF+GGfizqruf4p/sjU4opJKWjc1ss03WPAkklfmIbbYAABrSdNBz8VOiUbLMtJY2wJxcIbt/E58vQM50rgLGOti6p5+kiGneWcvht8F5mrq4ZcS2f8AJrpnlYLWshcEAQBAEAQBAEAQBAEAQBAEAQBAEAQBAEAQBAEAQBAEAQBAEAQBAEAQGOeZrGlz3BrQLlziAAPEnZdSbeEcbSWWU3EOkKN0jYKOMzyvcGtcezHc+PvOA3OgFua3Q0LUeKx4XzMktYnLhrWX8jW4j4okjqI2sdm6gjrLaNe+1nC1zYAEjnYk9y7Tp1KDb67e4nOxqS9xqcb4e0llXFrHMBmtydbQ+o+YPep6Wb51y3RG2P5l1KotZSdY4Pxn2mAZj9JHZr/Hud6j5grydRV2c+WzNtU+JEvWVTYmOkebNYCT6fiqYxcnhE28LLKNw7j/ALTNNDUasqb5RfRptbKO7sgeo7yt11PZxUobozwnxNqXUquLYe6nlfE7dp0PeOR9Qtdc1OKkimUeF4GE4g6nlZK3dp1HeDuPUfglkFOLixGXC8nY6SpbKxr2G7XAEHwK8WUXF4ZuTysozLh0IAgCAIAgCAIAgCAIAgCAIAgCAIAgCAIAgCAIAgCAIAgCAIAgCAi+I8dioojJIfBrB7zndw/E8lbTTK2XDEqttjXHLOKcRcST1r7yuswHsxt9xvp9Y+J18tl7tNEKl6O/eePbdKx+l+xduGeF5KKmkq3NvUdWcjP6MHcnvdbW3LUc1gv1EbZqtfhz+/8Ahuo07rjxvf8AgqhN9TrfmtZEt3BlW2aOSilPZeCY/A7kDxv2h5FY9TFxatj03L6nlcDKxXUjoZHRvFnMNj+BHgRY+q1xkpJSRS1h4ZvcM4uaWdr/AKh7Lx+aefmN/wDVV31dpDHUlXPheSz9JFa/LFG38k/tFwOjiNh5C9/HTuWXRQWW3uXXt8kURjyCCDYgggjcEbFb9zMXTG2Cvo21TB9LCLSAdw974e8PAlYan2NnA9nsaJ+nHiW5SVuM5d+jvGbE0zzobuj8/rN9d/j3rDrKvzrxNFE/ysvy880hAEAQBAEAQBAEAQBAEAQBAEAQBAEAQBAEAQBAEAQBAEAQBAEAQHFek6vdJXPYfdhDWtHm0OJ8yXD9kL3NDBRqT7zx9ZNyta7iF4aLPa6frPc65l77e8LX8L2v4K+/PZyxvhlNWO0jnvR0qXihzMRc2S7YQeqLTsNff+J/ZK8tadOnK33/AM89T1u1xPnsV/i3B/ZpyAPo33czwHNvoflZaNPb2kOe5VZDhZEQTOY5r2mzmkEHuIVzSawyCeC38Uwtq6aOtjHaAyygcv8AQ/Ig8ljobrm6n4F1i4o8aKYtpQXTh+QVtI+kefpIxmiJ7ht8Ccp8HBYrk6rFYtnuaIenHhZTpYy0lrhZzSQQeRGhC2p5WUUE5wZi/s8+Vx+jls119gfqu+dvIlZ9TVxxyt0WVT4WYeK8H9mnLQPo39pnlzb6HTyspUW9pDPU5ZDhZEwyuY4OabOaQQe4jZXNJrDIJ4Ow4DigqYWyDQnRw7nDcfj5ELxba3XJxN0JcSySKrJBAEAQBAEAQBAEAQBAEAQBAEAQBAEAQBAEAQBAEAQBAEAQBAEBy/pU4cfn9rjBLSAJQN2kaB/lawPdYd+nq6C9Y7N+B5utpee0Xic4XpnnltosbhqWtjq3dXK0Brai1w4DYSga+Gf4+OOVMq3mvmu76fQ213xksWb9/wBfqXr+C5Kqh6qTK6SLWKVrg5jwB2SHDvF2m/gVg7SNdvEtnuu43cLlDBzsi2h0I5L0TKWTgjFBHIYZNYp+yQdg46D0I7J9O5ZtVXxR4lui2qWHh7Mi8fws007oztuw97Tt+I8wVbVZ2kVIjOPC8GDDK50ErJWbsN7d45j1FwpTgpxcWcjLheUWPjWha9rKyHVkoGfwdyJ7tsp8R4rNpptN1S3RbbFP00VJaygvNGf4RoTGdaiD3Sdzpp8QC0+IusMvUW8XRmheshjqijkLcZyxcEYz1E+Rx+jlsD3B31XfgfPwWbVVcccrdFtU+F4OpLyjYEAQBAEAQBAEAQBAEAQBAEAQBAEAQBAEAQBAEAQBAEAQBAEAQHwi+hQFD4k6NopSX0zhC87sI+jJ8Las9LjwC9CnXyjynz/n/TDbolLnDl/BzrGOHaqlv10Tg0fXAzM/aGg9bL06767Pwv6mCymcPxIw4TjU9MbwSuZ4A3afNpu0/BdsqhZ+JZIwslD8LJxvFscp/wB6pI3k7yROMT/MjVrj8FQ9K4+zk18eZoWqz+OOfhyNiOXD5PdqJYD3TRZv70WgUGr47xT+D+paran1a+KLVirYq2mjDainkqY9i2VozDY3BsQSLHzCyV8VU3mLUX7jQ3GyPJpsrc3DNW3eB5+zZ37pK1LUVvqV9nLuJ/hBr8slHURSNjlBylzHNseYuRp3jxHis2oxlWQayi2rP4ZIqWKUToJXRP3ad+8ciPMWK2QmpxUkUSXC8M2OH8WNNO2QHTZ472nf/MeICjbX2keE7CfC8kvx1hYZI2ojsYp9bjbMRf8AvDX4qnS2Nrge6LLo4fEupV7rWUnU+Csa9ogyuN5IrNd3kfVd6jTzBXk6mrgllbM2VT4kWJZi0IAgCAIAgCAIAgCAIAgCAIAgCAIAgCAIAgCAIAgCAIAgCAIAgCAICExLhKinuXwMufrNGR3xZa/qr4am2G0imenrnuiuVvRbTu/JTSx+Dg14/A/Nao/aM1+JJmeWhg9m0QlV0WVA/JzQv+0Hs+4OV8ftGt7pr5/Qpehmtmv4+pF1HR3Xt/kmP+zI3/nsrVrqX1x4FT0dvdnxNePhXEovchmZ+jeB+45Sepolu0/iRVF0dk14/wCm1EMZZt7b69Y/966g/ur/AEk0tSu82WYpjY5VJ86Zp++NRdekfd+/+klPVe/9v8MzcUxk7wOd50jf+kKPZ6X9XzJdpqe75G02vxtzcvszS3udDGB8HOAUeDSJ54vmyXHqn+X5f6ZoabGXf+2pm+LmQ/g4lRctKvzP5nV96fRfL6knSYbjF/ylHF35Y7n4BlvmqpWaXuky2MdT3xRKQYPiB/KYhbwjpoh83X+5VO2npX+7ZYq7es/2SJKnwgj36iok83hn+E1qqlantFLz78lihjdt+fcSEcYaLC/qST8SbqtvJNLB7XDoQBAEAQBAEAQBAEAQBAEAQBAEAQBAEAQBAEAQBAEAQBAEAQBAEAQBAEAQBAEAQBAEAQBAEAQBAEAQBAEAQBAEAQBAEAQBAEAQBAEAQBAEAQBAEAQBAEAQBAEAQBAEAQBAEAQBAEAQBAEAQBAEAQBAEAQBAEAQBAEAQBAEAQBAEAQBAEAQBAEAQBAEAQBAEAQBAEAQBAEAQBAEAQBAEAQBAEAQBAEAQBAEAQBAEAQBAEBT+GuJ5pK2ekqRGHR3yFrS24aed3HdrmOHqtt+nhGqNkOu5kpvk7JVz6FwWI1lb474jdQwB0YaZXvDWBwJHe4kAgnQW83BatJQrp4exn1NzqhlbktS1LmU7ZKksY4Rh0hGjWm13bk6DZUyinPEO/kWqTUMz8SlycaVdXI5mHU92tNjLIPnqQ1vkST4BblpKqlm6XgjH95sseKl4s9vdj0Yz/QS2+oA2/yyn4FcX3OXLmvPidf3pc+T8+BJ8K8asqnmCZhgqBfsG9nEb2vqDzyn56qrUaR1rii8xLKdUpvhksMycdYvVUkbZoGxvjBtIHNcSLnQ3DhpfTbchc0tVdsuGec9DupssrXFHbqTWC4myphZNH7rxe3MHm0+INwqLa3XJxZdXNTipIw8S40yjp3zO1I0a3+c87N/E+AK7RU7ZqKI3WquLkzU4Mr6mopxNUhjc+sbWNI7H843cd9x4W71PUwrhPhh03I6ec5w4p+Bq8e8Tuoo4+qDXSyO0DgSA0DtGwIJ1LR6+CnpNOrW+LZEdTe6kuHdkhwhjftlKyU2D9WvA2Dm727gRYjwcFXqKeyscenQnRb2kFImVQXFe4s4tioQAQZJXDsxg2Pddx+qL6bEnkFp0+mlc+5d5nv1EaveyAjq8cqBnYyGnadg4AG3iHZj8QFocdJDk2358ClS1U+aSRgm4nxOhcPbIGyRkgZ2Cx17nN0v3AgXUlp9PcvVywyLvvqfrFle46HBJma11i3MAbOFnC42I5Fea1h4N6eUc9HFeJS1NRDTQwyCCV7dQQcoe5rSSZACezyXpfdqIwjKbayl/HwMH3i6U5Rgk8Pz1Nj+FMd/qsHy/wC8o9no/wBT8+BLj1X6V58Sy8L1FW+NxrI2RyB5DQ21i3K3XRztb5ufJZb41KS7N5RopdjXrFhlUl4rxKSqqIKaKGTqXuGoIOUOsCSZACfJa1pqI1xnNtZ89xld9znKMEnjz3nufiTF4AXzUUbmDVxZe4Hm17redlxafTT5Rnz8+5HXdqI85Q5efiWnhjiGOuh6yMFpBs9h3afPmCNQf9FkvolTLhZqpujbHKJhUlpEcT49HRQGV4zG+VjAbFzjyvyFgST3DnsrqKXbPhRVdaqo8TKnTVuN1LRLG2GFjhdrXAAkcveDj8bLZKGkrfC8tmVS1U1xLCJPhXHK587qarp7Frb9a0WaO6+pDr2Ni08ttyKr6aVDjrl4FlNtrlwWR8S0V9bHBG6SVwaxguSf/NTysskIOb4Y7mmUlFZZRBxdX1rnCgpw2MG3WSW+8kNB/NGYr0PutNS9bLn3Lz9DF94ttfqo8u9+fqe5JsdhGcthnA3a0NJ+Ayk+l1xLRz5c158Treqjz5Pz4E1wlxjHW3YWmKdvvRk723LTYXtzBAI+ao1GllVz3XeW0amNvLZklxNiDqelmmZYujbcZgSL3G4BCqogp2KL6lt03CDkuhTcP4hxmeNssVNA5jtjtextsZb7grdOjSwfDKTz59xjjdqZLKisefeZ4+OammkazEKXqmu/lGXsPG13BwHOzrjuUXo67FmmWTq1U4PFscFtx7EDDSzTR5SWROe2+rTYXGx1Cx1QUrFF9Wa7Z8MHJdxSsN4jxiojEsVPA9jr2O17Eg6GUHcFbp0aWD4ZSefPuMcLtTNZiljz7zKeOaule0V9JkY42zsv8tXBx8MwK59zqsXqp5fn4HfvVkH62OC9+0h0XWMIc0szNPIi1wV5/C1LDN2crKK/0f8AEEtbTvkmDA5shaMgIFsjTzJ1u4rTrKI0zUY9xn0t0rYNyNHiTi+YVHslDEJZx7zjq1ul7WuNgRckgDbVTp0sXDtLXhELtRLj7OtZZo1FRjsDTK4QytaLljWtJA56NDSfQlWRjo5vhWUQb1UVl4ZcuHsRfUU7JZInQucL5D9452O+oBWK6ChNxTya6pucVJrBSekFhpK2mr2jQkNfb83f1MZeP1Vu0b7WqVT8PPxMeq9XZG1efKOixvDgCDcEAg94K8xrB6BzzEv9/wAZji3ipBmd3ZgQT/f6tv6pXpw9TpXLrLz9Tz5+t1Cj0j5+hk6Vqx7vZ6SM2M7wT49prWA+GZ1/1Qo6CKXFY+h3Wyb4a11Lpg+GR00LIYxZrR6k83HvJOqw2WSsk5SNlcFCKijdUCZz7pUwrK2Oti7EsT2hzhuRfsu82usPJ3kvR0FmW6pbMwa2vCVkd0XDDpm1dKxz2gtniBc07dpuo+ZCxzTqsaXRmuDVkE31RRuHJnYVXOo5SeonN4nna50afW2Q+IadlvuS1FKsjut/PzMVTdFrrez28/I8zE4xiGUa0dNueTzf/mIsPzWk80X/AJac/ml8v+fyH/6bcflXz8/x8TpbWgCw0A2C8s9E55g3/qGLSTnWGlGVncTqAfG56x37K9Kz1GnUOst/P7fMwV+uvcui8/X5HnhB3sOJT0R0jlOaLu2zNt+pdvnGu6j11EbVut/Pnc5R6q6VfR7efOx0SR4aCTsASfReYlk9A5t0eUvttVPXzDMQ+0YOoaSLj9lmQDz716msl2VcaY+Pn3s87Sx7Wbtl4efgdLK8s9EwOqYzu9h/WHJS4ZdxzKMzHAi4II7wonTm/BNbHFiGImSRkYMz7Z3Bt/ppNrnVepqoSlTXhZ5f0jztPJRtsy+v9svP8OUv9Yg/tmf5rz+xs/S/2N3aw71+5uU9QyRocxzXtOzmkOGniNFBxaeGSTTWUc+4NkDcVxDMQO0/c2/lV6OpTenrx55GHTvF8/PUumI43TwMLpZYwANswJPgGjVx8AsMKZzeIo1zthBZkymdEMDrVMti2N72ho5dnMTbyDmhbvtFr0Y9UZNCn6Uuh0ReabygdL9K90EMgF2xvOfuGYCxPhcW/WC9H7OklNx70YddF8KfcyyYBxRTVTW9XI0PsLxOIa8HuynceIuFlu09lb5rl3miq+Fi5PwJtUFxznpIldUVdLQNJDXlrnW/OcQD+q1rz6henokoVytZ5+rbnZGpF/oaNkMbY42hrGCwA/8ANT4rzpScnxPc3RiorCM6iSObdJlF7NNBXwjK8SAPtpmcAS0nza17T3iy9PQz7SMqZbYPO1keCStjv5/4WbjKYPwyZ42fCHDyNiPvWXTLF8V7zTqHmmT9xj6P6hgw+AFzQcrtC4fz3Luri+2kNM12SIPpWxaB1O2BrmvlMjXBrSHFoAOptsTe1ud1o0Fc1NyfJYKNbZFx4epNYrA6PB3sf7zKPK7zEdiqK5KWpTX6v7Lppx07T/T/AEY+jeoY3D4QXNBvJoXAfyjl3Wpu5+H8HNI12S8f5NDpQxqnNI6ESMfK5zCGtIcW5XAlxt7ugI8b+as0NU+04scivWWQ7PhzzJ/h2mfFh8THghzYNQdx2b2Plt6LPdJSubXeaKYuNST7iv8AQ5/E5P05/wAONaPtL2q+H9sz/Z/s38f6REYZiLcPxaq9pu1spfZ9ibB787TprlI0JGxb4G1063fp48HT6FUJqm+XH1Om0lZHK3NG9r2nm1wcPiF5coyi8SWD0oyUllMzqJ0g+NMJ9qo5YwLvAzs+03UD11b+sr9Nb2diZTqK+0raIHg3iYNwp0j9XUrS0jvsPox6gtb5grRqdO3qOFfm8so0967DL6eUe+ivDi2CSpk1kqXk3O5aCdfVxefgmvsTmoLZDRQxFze7I7pN+irKGod7jHtv/wDnI1/3X+Cs0PpVzgt/8Iaz0bIS6f6jo7XAgEag7FeYegfUBTelasayhLCdZXsAH2XB5Pwb8wtugi3bnuRj1skqsd5N8JUxjoqdjhZwiZcdxIuR6XVGokpWya7y+iLjXFPuIXpUoWPonSOHbic0tP2nNa4eRB28B3K/QTatwupTrYp1ZfQ3+j+hZFQwlgsZGCRx5lzhr+AHgAq9XNyueenInpYqNSx15nzj7GfZaN7mm0kn0bO+7hqfRuY+gTSVdpak9lzY1NnBW2t9ip8EcV0NFStjc5/WOJc+0biLnQC/OzQ0ei2arTXW2cS26czLp9RVVDDfP4EdxxxLTVEkFRSud10LubC24BzN1O9nX0/OKt0unshGULNmV6i+E2pQ3R1ClqW1VMHs2mi08MzdvMG49F5MouueH0Z6cZKcMrqil9D1QBHPA7R7JA4jnYtDT8Cw/ELd9orMozW2DFoHiLi98+f4OhSMzAg7EEfFeang9A5pxR0fUlNSSzRmUujaCMzmke8BrZg716tGusssUXjmebdo64QckWzo/wD+H0/2T++5Y9X7aRr03solK4d4fgrK/EGztLgyaQts4t1M0l9jrsFuuvnVTW49Uv4RiqpjZbNS7/7Zaf8AZxh/9G/+1f8A5rJ9/u7/AJI0/cqe75ssOEYZHTRNhiBDG3sCSTqSTqddyVmsslZLiluaK4RhHhjscxw3h2GuxKuZMXgMke4ZSAb9YRzBXqzvlTRBx88jzo0xtumpGrWcO09DiEcdQ0vpZfccXFtth2i218rrX8HAqcb53Utw/EiEqYVXJSXos6/TU7I2BkbQ1jRYNaLADwAXiyk5PLPWSSWEZVw6eZGBwIcAQRYgi4I7iDuieOaG5TsX6NqSW5jzQO/N1Zf7DtvJpC3V6+2PKXMx2aKuW3IieG8QqqGubQ1EnWxyDsOJJtcEtIJ1sS0tLTsdvG26Fd1PawWGiqmc6reym85HF7+oxmknfoxzWC52Gr2u+Ae0+q7p/T0s4Lfz9Bf6OojJ7f8AfqdJXlnohAUDpgqwKeKIavfLmA52a1w/ee0L0fs6PpuXRIw6+XoKPvJbianMeEyRndlO1p/VDR+CpolxalP3lty4aGvcVrhXgClqaWKaQyh7wScrmgaOI0uw8gFqv1tldjisYRmp0dc4KTLXgvBFHSuD2Rlz27Oe7NY94Hug+NrrHbrLbFhvkaq9LXW8pGzxp/EKr9C/90qOm9tH4olqPZS+DKHwxwFBV0TZi57ZXh9tW5AQ5wbcZb20F9V6F+tnVbw9ORhp0kLK+Lqe+jOgpuukinhHtULiW5iSLA2Nmk5czXa3tsRZc1058KlF+izujhDicZL0kdNrPyb/ALLvuK8qO6PSexSOhz+Jyfpz/hxrf9pe1Xw/tmL7P9m/j/SLbjGCQVTcs8bX22Ozh5OGoWOu6dbzF4NVlULFiSKNi/R++mDp6GeRrmAuyE2cQNbB7bX8nA3716FetVnoWxRino3D0qn5895YeBuJvaqUPlIEjHFjjawdYAh1uVw4et1m1Wn7OzEdtzRpr+0hl7loWQ0nFuIsHmjrZaSK4jqpI3AAdmxcSD4Bri/0avcpthKpWS3in58Tx7apKx1x2bXnwOx0VK2KNkbBZrGhoHgBYLxZScm5PqevGKikkR/E+BsrYHRO0O7HWvlcNjbnzBHcSrKLnVPiRXdUrI8LKThnElVhYFPWwvfEzRkrNdOQDjZrh3AkELdOivUenU8PuMULrKFw2Ll3knP0o0gH0bJnuOzcrW6+JzfcCql9nW9WkWvX19Ms0MNwWpxOpbU1rOrgZ7kRBFxe9sp1sTYlxtmsBa21k7a9PB11PLe7IQqnfPjsWF3HSF5h6BV+kppOHzWF9Y9v0jVr0Xtl4/wZtX7J+H8m/wAGi1DTX/oWfcq9T7WXxZPT+yj8EVDHWnEMWjp7EwU2r9NCRYv87nIz9pbKsUadz6vz/plsTuvUei8/5+5ev4Gpv6CH+yZ/ksHaz/U/3NvZw7ka+IcO00sT4+pibnaW5mxtBaSNCCBuDqpQvnGSeWRnTCUWsFV6LK17BNRygh0LiW72tezwPAO1/XWvXxTxbHr5Rm0Ums1y6Dijhyop6n26gF3EkyRAXvf3iG/WDtyN76jwUXwnDsrfBnLqZwn2lXijJSdJ8FstRFLFINwAHC/qQ4eoXJfZ094NNHY66G000yO4k45ZWwvpqWCaR0gAvlGmoOjWlxO3Oytp0bqkpzklgrt1Sti4QTeS58GUj4aKCORpa9rTdptcXcTy8CFh1MlK2TWxsoi41pM57hHEDaGurnPikeJJpAMgHKaQ8yO9elZQ7qoJNLCX8IwV29lbNtN5f9ssH+06H+rVHwb/ANSzf/Pl+pGj76v0sn+FuJmVwkyxyR9XlvnA1zX2sfzVnv07pxlp5L6b1bnCaK3wU0jFcQNjbM/l/wDKtOpf/nr89DPp16+fnqWTjPABW0zo9Osb2oyeTgNvIi4Pn4LNpruynnp1L9RT2sMdehF9G+OOmhMEwcJoOz2gQSwaDfmPdPp3q3W0qMuOOzK9Ja5R4ZbouKxGsrfG2LVVNGx9NCJGh30h1JDRbTKNbHUZtbd3NatLXXY2pvHcZ9RZZBJwWe8iIulKkyXcyZrubQGnXwdmA+NvJXP7OtzyaKVr68c8mjw/BPiOINrpIzFDEOwDzsDlAv72ri4u25Ky6UKKeyTy3uQqUrre1awkWzjHhxtdBkuGyNN43HYG2x/NOx9DyWPTXumeenU1X0q2OOpU8N4xqKACDEIJCGaNlbYkgbakhr/MG/eLrZPSwu9Olr4GWGpnSuG1eJvVXShTWtDHLK87NsGi/ibk/AFVx+zrPzNJE3r6/wAqbZr8PYBU1lUK6vGUNsY4iLbat7J91oOtjqTqfGV11dVfZVeLOVVTsn2lngiy8dC9BU2/o/xCy6X20fiaNT7KXwMfR8LYfT307Lv33Lur9tIab2SLEsxeQ3GQvQ1P6F/7qv03tY/FFOo9lL4M0OjVpGHw3FtZN/0jlZrfbPw/ghpPZLx/khekTCpIJY8Rph22FokAG/JriBuCOwfAjuV+jsjOLpns9vPzKdVW4yVsN+vn5FvosSbU0vXMuA+Mmx3BsbtPiDcLFKt12cLNcZqcOJFX6HmkUclwR9Mdxb+TjWv7RfrF8P7Zl0Caree/+keK3jiekqpGVlOWwk/Rlmug55nWD778iO5djo4W1p1y59fPQS1Uq5tWLl0MWMdIzJWOio4pZJZAWglu19LhoJLiPKy7XoHF8VjSSOT1qkuGtZZMcB8NGmpQ2YDrHuL3C98tw0Btx4NF/ElUavUdpZmO2xbpaOzhiW5a1kNQQBAEB8c0HQ6oDFFSRtN2sY094aAfkFJyb3ZxRSMyidCAIAgCAIAgCAIDFNTMf7zGu82g/euqTWzONJ7nqKJrRZrQ0dwAH3I23uEsHtcOhAEAQBAEAQBAEBgNHGTmLGZu/KL/ABspcT2yc4V3GdROhAeXsBFiAR3EXTIMcNKxmrWNb5NA+5dcm92cSS2My4dCAIAgCAIAgCAIDy9gcLEAjuIuETwDxDTsZ7jWt+y0D7l1yb3OJJbGVcOhAEAQBAEAQBAEAQBAEBFcM1756cSPtmL5RoLCzZHNHyaF1rDOJ5JVcOlbqqqqkrJYIZYomxxRPu+Aykl5kHKRtvcHxUuWMsi85wiRw2mq2vvPURSMseyynMZvcWOYyu0tfS3PfRceOh1Z6kmuHSscQcQyQzgRtaYYAx1USCSGyuyty25tGZ58AO9SUcoi2WYFRJERxZiEkFMXxFof1kTQXNzAZ5WMJsCL6OPNSiss5J4RoYlPX0sT53yU9QyMFz2CB0Lso1dld1rxe19CEWHyOc1zLJDIHNDhs4AjyIUSRV6ziSSGtkZIG+ys6prngHNG6UHK5xvbJcZSeWYKajlEc8ycx6rdDTTystmjie5txcXa0kXHmFFc2dexsUUpfGxx3cxpPmQCuHTQdiD/AG4QaZDTOk21zCRrd+6xK7jlk5nmSczrNJHIE/JcOlZ4K4jkqGNZUhrZnRtlYWizZIn7Ftzu09kjyPNTlHGxGMs7klimIvjqqSJtsszpQ+417ERcLG+moUUuTOt8yXXDpXIq+prHONM5kNO1xaJnM6x8habOLG3DWsBBGY3vbZSwluRy3sbNLBWxytDpYp4XHtEs6qRmh1GW7Xi9haw3Tkd5k0onQgCAIAgCAIAgCAIAgCAIAgCAIAgCAIAgCAIAgIDgb+KN/Sz/AOPIpS3Ix2J9RJFQlo5ZMSqOqqHwWp6e5YyN2a7prX6xrrW1271PPokMekT2GUE0ZJkqpJwRoHRxNAPeDGxp+Ki2iSRtV9WyGN8rzZkbS5x8ALlcXM6ymYLiTeokFRTVbn1LnvmApJSO2LBgOXUNjDWjyVjXPkQT5cyX4FxAyU/VPziSnd1bg9pa8tAvG4tdqM0Zaded1GS5nYvkOkAE0ZANiZqex0Nj7RHrY6aJDcS2I3EcOl9ojgrKqaWmnFmjLFGHStN+rkMbAS1zRcWIuWkdy6nyyjmOeGXQC2ygTK3R07JK2vje0OY+Ona5p2ILJAQpdER6sjKyodBTVdFM4uLKaV0Eh3kiDDoTzezQHvFj3ru7TObLBbsL/Ixfo2fuhQZNES7/AIq3/wCk/wDxmKX5SPUm6n3HfZP3KJIqOEYU6bDKJ8RDKiGFj4X8s2UXa7vY4dkj15KbeJMglmKPv8KtqanDngFrhJUtkYfeZI2Bwcw+IPxFjzTGExnLRb52ktcBoSDY+NlAmQfAb2mgp2gWMbAx7ebXs7LwRyOYFSnuRjsYMblqoJIXioDo5aqKPq+paLMe/bPe5sNLosMPKLMokggCAIAgCAIAgCAIAgCAIAgCAIAgCAIAgCAIAgKNT0ssILIqmZjMzyGgQkDM4uOroidyeankjgteC5upbne6R3au5waCe0d8jQNBYaDkos6iCxqjc2qdLHNLE58bGuyiMghpcR77Hfziup8jjXMz4GZutGeolkbY9lwiA8+xGD80YRI4/RtmYyN5OR0rC4C3aDTmym490louFxPB1kmuHSKbQtbWGVpIMkIa9umU5HdlxFr5gHEXvsu55HMcz1xFRNmhyOJA6yJ2lr3ZK1w3B5tCJ4DWT3j2HsngfG+4FrhzTZzXN1a5p5OBAIKJ4Yayjao3ExsJNyWi501Nt9NFw6adFRtbU1EgJvI2IEaW7Ida2niu9DnU1uLsHjqqctkzAt1a9pAc2+hsSDoWkgjmCuxeGGskrRsyxsaNg1o+ACidNI0bfbBLc5hTlltLWMjTfa97jvXc8jnUkJW3aR3grh00uHqQQ00MbSS1kbWgm17Ac7ABdbyziWER1VgUXt8NSMzX2fcAjI49WW5iLe9lNrgjYLueWDmOeSwqJIq/ElD7OH1VO98MjiM7W5TG8295zHtIzae8LHvUk88mRaxzI7hvrK8tfUTPcIXtkaxojazM09kmzMxt3XXXy2OLmXlQJhAEAQBAEAQBAEAQBAEB/9k=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304800</xdr:colOff>
      <xdr:row>41</xdr:row>
      <xdr:rowOff>66675</xdr:rowOff>
    </xdr:to>
    <xdr:sp macro="" textlink="">
      <xdr:nvSpPr>
        <xdr:cNvPr id="18" name="AutoShape 48" descr="data:image/jpeg;base64,/9j/4AAQSkZJRgABAQAAAQABAAD/2wCEAAkGBxMSEBUUExQWFhQSGBgXFRcYFRUYGhgYGhgXGxgYGBwYHCggGholHR8eITEiJikrLi4uGh80ODMsNygtLysBCgoKDg0OGxAQGywmICQuLjUyNC0sLCwvNDcvLDQtLy8vLC4sLCwyLCwsLywsLC4sLCwsLCwwLCwsLCwsLCwsLP/AABEIAIgBcgMBEQACEQEDEQH/xAAcAAEAAgIDAQAAAAAAAAAAAAAABQYEBwECAwj/xABIEAABAwIDAgsDCAcIAgMAAAABAAIDBBEFEiExUQYHExciQVNhcZPTMoGRFCM0cqGxwdFCUmJzgrLhFTM1g5Kis/BDdMPi8f/EABsBAQACAwEBAAAAAAAAAAAAAAAEBQIDBgEH/8QAPxEAAQMCAwQHBgUCBQUBAAAAAQACAwQRBSExEkFRcQYTYYGRobEUIjLB0fAzNEJy4SPSJFKCsvEVFmKSokP/2gAMAwEAAhEDEQA/ANGoiIiIiIiIiIiIiIiIiIiIiIiIiIiIiIiIiIiIiIiIiIiIiIiIiIiIiIiIiIiIiIiIiIiIiIiIiIiIiIiIiIiIiIiIiIiIiIiIiIiIiIiIiIiIiIiIiIiIiIiIiIiIiIiIiIiIiIiIiIiIiIiIiIiIiIiIiIiIiIiIiIiIiIiIiIiIiIiIiIiIiIiIiIi+ju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FiYjxG0EbQ5stURfW8kPu/wDEqnF6uopIhLEARfO4PdoR92W+CNsjtly8sM4kqCQm8tUAB1SQ7fKUXBsTqK17usDQ0DcDqeZPas6iFsYFlIcwuG9tWeZB6K6BRU5hcN7as8yD0UROYXDe2rPMg9FEXDuIfDRa89XroPnINvkrFz2tsHG18gvQCdFzzC4b21Z5kHorJeJzC4b21Z5kHooicwuG9tWeZB6KInMLhvbVnmQeiiJzC4b21Z5kHooicwuG9tWeZB6KInMLhvbVnmQeiiJzC4b21Z5kHooicwuG9tWeZB6KInMLhvbVnmQeiiJzC4b21Z5kHooicwuG9tWeZB6KItqoiIijqrHqWI5ZKiFrtxkYD8LrWZWDUhS46CqkF2RuI5Fe1DikE391LHJ9R7XfcVk17XaFa5qWaH8RhbzBCy1ktCIi6l4G0j4pdehpK7IvERERERERERERERERERERERERERERERERERFD4jXPbINCGtP+r+i5HFcVqoKpoDS1rT/7fxw4anPSfBAxzDvJ8lKwyBzQ4bCupgmZNGJGaFQnNLTYrutqxREXSWMOaQdhFlrmibLGY36EWWTXFpuFjYZSmNhB2kn8h+fvVbg9CaSEtdqSfoPIX71tqJesdcLMVstCIiIihKxzppcrNjOvqB6zdcZiD58RrOqp9Gb9Bfjf05ZKxiDYY9p+9TMYIAubnrO9dhEHNYA83NszpdV7iCcl2Wa8REXBcEXtka4HZqiEEarlF4iIiIiIiIiIiIvCtq2QxukkcGsYCXE9QC8c4NFytkMT5niNguTotT12P1eLVHyenvFE6/RBI6A2vmI2j9kaaganVVjpZJ3bLch96ruYcPpMJg6+b3nDf28Gj5678hkrZhnFrRxstKHTO6yXOYL/ALLWEWHiT4qSyjjAzzVHUdJayR147NHIHxJB8rLzxXi3p3DNTF8ErdWEPe4X6r5iXDxB0714+jZqzIrKm6SVDTs1AD2nXIA+WXiFSazhliMLTA+UtfC4guLWl+lxlLjo4dd7XOmqiOqJm+6TouiiwbDpiJ2tuHDS5tnvtuPZew4LaHCPg6yvgYyR7mlvSDm22lttQRqNe5WMsIlaAVxtBiL6CVzmAG+WfNaJqqfI97DYljnNJ+qSPwVKRY2X0uOTbaHDeAfFfSa6BfIURERERERERERERERERERERERERERERERERF0mia8WcLhaZ6eOdmxILhZNeWm4WNSUxjJAN2HUb2n8lX0NE+ieY2m8Z04tP0Pru3rbLIJBc6+qzFbLQsGrxNjNB0nbh1eJVNX43T0pLB7zuA+Z/wCVIipnPz0Cjn4rK49Gw8Bc/audkx+tmNogByFz539FMFLG3VccpUH9f4f0Xgnxh+Y2/C3yTZpxwT5fMz2r/wATV5/1bEqY/wBS/wDqb/APmnUQv08isymxhp0eMveNR/RXFH0kikOzONk8dR9R5qPJRuGbc1IP6TdDt6xu7lfv/rR/03a7xw7Pkoo905hIYWsFmiwXlPTx07BHGLBHvLzcr0W9YoiLrIwOBB2EEH3oV60lpBC0Zw44NMoZ2sY4vY9mYZrZhYkEEgAH4KmqIRE6wX0rB8SfXQl7hYg2y0WwuKf/AA//ADZPwU6i/D71ynSX87/pCualrn0RERERERFwXC9ri56kXtja65ReLVvG1jZdI2laeiwB8tutx9hp8B0ve3cq2tkudgLtOjNEGsNS4ZnIct57zl3FTXFPhYjpDOR0p3Gx/YaSAPjc+8LdRMsza4qv6S1RkqRCNGDzOfpYK8KYubREWq+NfAH8u2ojY5wlblkytJs9uwm29th/Cq2siO1tAartujVezqjBI4AtNxc7jr4H1W0IPYb4D7lYjRcW/wCIr53xf6RN+9k/ncqJ/wAR5r6vS/gs/aPRfRivl8mREXF0Sy5RERERERFwCiWXKIiIiIuAURcoiIiIiIiIiIiIiIii8XrsvQadf0ju7vFcxj2KmH/Dwn3jqeHZzPkOam0sG177lj4fheYBz9B1DrP5BQcLwEzAS1GTdw3n6DzW2eq2fdbqpCWoihFtB3Aa/wDfFdBNV0WHN2MgeAGf3zURsck2axjjbf1T8Qqw9KIr5RnxC3exO4rIp8Qjk6Ownqd1/grClxekrP6ZyJ3O3/Jan08kefosavwoe1Ht/V/JVuJ9H2kGSmyP+X6fRboao6P8Vh4dXGM2PsnaN3eFUYTir6OTYf8AAdRw7R81vngEguNVYQV9ABBFwqpcr1ERFxdEWqOOH6VB+6P85VZXfGOS7jot+Xk/d8lZuKf/AA//ADZPwUii/D71T9Jfzv8ApCuSlrn0RERERFxdEsq9WUUhmLrOIuzQZul0pLkOvlbYFm3Xo6W0K0OadpW0U0YiAuN/DLIbtTcg6cc94VgYDYX1NtT3reqo2vkvnzhHWcrVzyXvmkfb6oJDf9oCopXbTye1fVKCHqqaOPg0eOp81vLgxT8nRU7N0TPjlBP2q5hFowOxfNsRk6yrkd/5H1UmtihoiIiIiL5zxf6RN+9k/ncqF/xHmvrNL+Cz9o9F9GK+XyZaT4WcMameaRrZHRRMc5oYwlpIaSLvI1JO7Z96qJqh7nEXsF9FwzB6aCJri0OcQDc568Bp81aMP4tIX07HySTCd7A5zgW2a4i9rFtyAe++m1SG0TS0Ek3VLP0mmZM5rGtLASBrmAddd/Kyr8OO1mF1ToZHulYwi7HEkOYdjmF2rTb3Xve60CWSB+yTdWrqGjxSnErGhpO8bjwNtfW2i25h9YyaJksZuyRoc09x37irRrg4AhcJPC+GR0b9QbKv8OOFgoY2tYA6aS+QHY0Da52/uHX7loqJ+qGWqtcHwk1zy5xsxuvE9gVYwPg3VYlGJ6uqkEb/AGGNNrgG17ey0btDdR44XzDae42VxWYlTYa/qKWJu0NSfS+p8VE8NODDcN5J8E0vzhcNTZwIANw5lvhZap4BDYtJU7CcTdiO2yZjcrdoz7DdWfiw4STVHKQzOL+TaHNefasTYtceveDt27VJpJnPu1yp+kWGw0+zLELXNiN3Mfdlm8PeGPyMCKIAzvGa51axt7XI63HWw7rncc6mo6vIaqNguD+2EySZMHDUn6cfAdkLg3BCor42z1tVLaUZmRtP6J2E36LbjWwatMdO6UbUjjmrGrxeCgkMNJE27ciT93PMlQHDHAf7Mli5CaW0gcQb5XNLSOtlr3vu6loni6kjZJzVphVf/wBSjd1zG+6R2jPsN+CsPBXEKrEqSWAzvjlhcxzZ23Di05ui7KRu29429e+F75mFt7Eb1U4lT02G1LJhGHNcDdp03Zi9+KplfitdDK+KSpnD43Frhy0m0dY11B2jxUR0krSQXHxXQw0lDNG2RkTLEXHuj6LZ3ADDKhsYnnqnzCeNpawve4MDule7jq62mg37VY0zHgbTnXuuNxupp3PMEMQbsk3IABNstw0VskeGgkmwAJJ3AbSpRNlRtaXGwWqeCXC6WTFLySPMVS57Wsc4lrLm8dm3sDoG6b1WQ1DjLmciu3xPCIo8Psxo2mAEkDM/5s9e3uW2FZrh1qXhvR1tE4SCtmdHK9waBLI0tOrg0jNYi3WN2wKsqGyR57Rse1dzhE1FWjYMDQ5oF/dBvuvp98VO8AsOq8rauoqZXMcxxbC573XaR0XuzOsNNQLdY16lnGXRxmaRxsATZVuNVFJtGlgiaCCLuAA5gWHjmpugi5WW7tdrnfkuOwyA19btSZjNx+nj5Ktmd1UdhyUviVXybNPaOg/NdZi2ICjhu34jkPr3fRQYIusdnosXDsPBGeTUu1AP3neqzCsHa9vtFV7znZ2PqeJK3T1BB2GZWUmGC1rC3gulEbALACyh3KjcTw4EFzBYjUgdf9VzmMYNG6MzQCzhmQN/dx9VMp6gg7Ll3wesztyuPSb17wt2A4kaiMxSG7m+Y/jQ929Y1UOwdoaFYeNU2VwcNjtviqfpFRCKYTN0drz/AJ+q30km03ZO5YWIYZNV07Gw1L6d0TjctLhmFtAcrgdFb4LI+pow3asWG3du+ncpMFVDSTOdLEHhw32y8QVqatxSrY97HVM2aNzmn56Qi7SQba7LhbXPkBILj4ruYqWke1r2xNsQD8I39y2Bw/4SzZxR0mcyFoMpjBLwCLhjcuoNtSdxHep1TM6/Vs1XLYJhsOyaupts3yvkOZvl2Ac1RuC4qW1sYhDxLnbnFnDo3GblP2bXvdQodsSDZ1XSYiad1I7rbbNjbThlbt4WVk44fpUH7o/zlSK74xyVR0W/Lyfu+Ss3FP8A4f8A5sn4KRRfh96p+kv53/SFxxiUMwjNTHWSQCJljGHPa15vpYtcLON7bD1JVNdbbDrWTAp4S8U8kIeXHWwJHiNBrqFReD7cTrHEQ1E+VujnunkDG+Jvqe4XKhxddIfdJ8V01ccNo23ljZc6ANFz98StoYPTOoaR5qah02TNI+R+Y2Fh0Rck20+JViwGJh2zdcXVSNrqlop4w29gALeJsAqIMercWqeRgeaeKxccpIIYCBme4aucbjogga+9QutknfstNgum9gosKp+umbtu0z48ADkB2m59FKVvFjCInP8AlExka0uzOykEgX2Wzf7lsdRNte5uoUPSeUyBvVtDSdBf108lSuD3CuppXtLZHvjuM0TnFzS3rDb+y7cRbW17jRRIp3sOuS6KuwmmqmEFoDtxAse/iOa3yrpfMl811EZaXNO1pIPiCQVz5Fsl9eY4OAcNDZfRGDOvTQkbDGz+UK9j+Ecl8pqxad4P+Y+qzFmo6IiIiIi+c8X+kTfvZP53Khf8R5r6zS/gs/aPRfRivl8mUNNwVo3zcs6BhkvmJ1sXby2+Un3LUYIy7atmrBmK1jIupbIdn736rOrMThh/vZY2fWe1v3lZue1upUaKmmm/DYTyBK1LxnV8E9TG+CRslo8ry03Fw4ka+8qrq3tc8FpXddHqeeCncyZpGdxfkrjxTVBdQFp2RyvaPAhr/vcVLojePkVz/SaMNrQR+poPqPkqnxtQuFc1x9l8TQ0/Vc7MPdcH3qLWg9ZfsV50Ze00haNQ437wLffYpLgNw7iihZT1N2iPRkgF25b6BwGoI2X2W3LZT1TWt2XKJjGBSyymeDO+o337Fepo6WuiseTnjvfQh1jvBBu0qaQyUcQuZa6qoZLjaY7w/wCV64Tg0FK0tgjawO1da9z4k6lesjazJoWNVWT1JDpnE2WouM6BzcSkLtkjY3M+qGBp/wBwKq6sESm67vo9I11A0N1BIPO9/QhWfgZw+hELIKk8m6MBjZLEtc0aNvbVpt7u9SIKpoaGvVNi2ATGV01PmDmRvHHmPNXGro6WuiGYRzsGrSCDY9zmm4+KllrJRnmqCOaqoZDs3YfDyKyMLwqGmZkhjaxpNyB1neSdSfFesY1gs0LVU1U1S7blcSVrHjbwvJUsnA0nbld9dm/xaR/pKr61lnB3Fdj0YqtuB0J1acuR/n1Vn4q8T5Wi5InpU7i3+A9Jn4j+FSKN+0y3BU/SSl6qq6waPF+8ZH696yOMvE+QoHtB6U55IeDr5/8AaCPeFlVv2Yz2rT0fpeurGk6Nz8NPOy049kkL23Ba9uSRvdcNew/AgqpsWlfQA6OZhtmDcH0K+gsHrxPTxzN2SMDvAkaj3HRXjHbTQ5fLKqAwTOiP6SQtfcYLzWYjT0TTo22e3UX6uv8AVjF/4lBqT1krYx9/YXU4G0UlDLWO36d2Q8XG3ctgYg0MgIaLAANA3DQW+C14y/YoZLcAPEgLloCXzAnVYuAN9s+A+9VHRdmUj+Q9VvrToF4Yg7PUBvUCG/moeKONVibYjoC0fM+q2QDYh2u9SGJV3JgADpH4AK9xfFfYmhrBdx8APvRRaeDrDc6KJOJy/rfYPyXLHHa4m+35D6Kb7NFwUphmIcp0Xe194/NdLg+Me13jlyePP+VDqKfq/eboo9h5OpsNma3uP/6qKMijxbZZptW7nfS/kpR/qQZ8PRZ2O/3Y+t+BV10lt7K2/wDmHoVGo/jPJdcBb0HHefuCw6MMIge7i70C9rT7wC0Xjv0uo/fS/wDI5SJPjPMr6VRflo/2t9AttcXdCTE+rkHztY5zyd0dzkaO7r+G5WdK3IvOpXDY7OBI2lZ8MYA795+XirbZSlRLVHHD9Kg/dH+cqsrvjHJdx0W/Lyfu+Sm+LzEo6fCnSyuDWNkk8SdLADrJ3LdSvDIbniq7HaaSoxERxi5LR98lGQQz45PneTFRQusGg6k/i+x1OxoNh131gOqXXOTQpj3wYJDsM96Zw1+93Zqd62RQUUcMbY4mhjGCwaP+6nvU9rQ0WC5GaaSZ5kkNyVCcYcDn4bOGXuA1xA/Va9rnfYCtNUCYjZWOBvayvjLu0d5BA81qjghwgNDU8rlzsc0se0bcpIN29VwR96rYJerdddximHitg6u9iDcc+3sW4MI4U0lTbk5m5j+g45X/AOl233XVqyeN+hXA1WF1dN+Iw24jMeI+aR8E6JsvKinYHg5gbGwdtuG3yg+5eCCMHasvXYtWOj6oyG2n2dVNLcq5aG4bYeYK+dvU55kb3tk6WngSR7lS1DNmQhfTcIqBPRxu4Cx7svSxW1uL6uEuHQ74xybvFmg+yx96sqZ21EFxGOQGKuf2m/jn63VjUhVKIiIiIi+c8X+kTfvZP53Khf8AEea+s0v4LP2j0X0Di2Ix00L5pTZjBc7z1ADeSdFePeGN2ivltNTSVEoijGZ+/JalxDhZXYhOIYCYxIbMjYbG2273jXQam1hbqVW6eSV2y3Jd1BhNFh8RlmG0RqTn4DTlqVbMF4tKdgDqkmeQ6nUtZfusczvEnXcFKjomDN2ZVFV9Jah52YAGN8T9B3DLiq3xpYXDTyU4hjZGHNffK0C9i2196j1jGsI2RZW/RyqmqGSGVxdYjU81Y+J/6FL/AOw7/jiUih/DPP5BVPSn82z9g/3OVpx3BYauLk5m3G1pGjmne09R+xSJI2yCzlS0dbNSSdZEfoea1ti/FjUMuad7ZW9TXdB/hr0T43CgPonj4TddfS9Jqd+UzS08RmPr5FVGemqKSXpNkgkGw6sJ+q4bR4FRSHRnPIq9ZJBVx+6Q9vj4jd3rYvF9w1knkFNUHM8g8nJYAusLlrraXtqD3b1PpqkuOw5cljmCsgZ7RBkBqOHaPorbwi4PQVsYbM03bcse02c0nbY7u43Gg3BSZYWyCzlR0OIz0T9qI66g6H746rW+LcWdTHcwuZM3qHsP+B6J+PuUB9E8fDmuupuktNJlKC0+I+vkqoW1FJL/AOSCUfWYf/sPiFG96M8CrsGCrj/S9vcR/B81s/i94ZPqnGCexla3Mx4Fs4G0EDQOG3TaPDWxpqgv912q43HMGZSjrofhJsRw5dnopbjCwv5RQSAC74vnWeLL5gPFuYe9bKlm3GexQcDqvZ6xpOjvdPfp52WuuLHFORrmsJ6NQCw/W2sPxuP4lApH7MluK6zpDS9dRlw1Yb92h+vcpvhsTXYtBRjVkds/8XTkPuYB7yt1R/UmEf392VdhFqLDpKo6nTuyH/0unG9heV0NQ0WDhyTvEXcz7Mw9wStZYh3cvei9VtNfA7d7w78j8lIcVOMD5LLE82+TkvHdG65PwcHfELOjk9wg7lF6S0Z9oZIwfHl3jL0ssXi2hNVW1Nc8dZDL9RfrYfVYGt/iWNKNuR0hW/H3ilpIqNnf3fU3Pctg4o28LvC/wN1hjLNuikHZfwN1y1ObSBYWAO9seB+9U3ReT3ZGcj6qRWjQrGquhU3OzMD7lArf8Ni227TaB7j9lbY/fgsOC9cejOZruoi3v1W/pNC7rWS7iLed/msKNw2S1Ra5hTV6U0uR4duKk0dQaedso3FYSM22lqyKQGSYHvzHuA/7ZT6Br63EA88do9gBv9AtUpEcVu5e+NT5nhg1y/eepTukNV107aePPZ9Tu7vmtdIzZaXHepWigyMDd23x611NBS+zU7Yt41571BlftvLl8/Y/9KqP30v87lXSfGeZX1Oi/Lxftb6Bb/w2mEUMcY2Rsa0e4AK7YNloC+WzyGWVzzvJPiVkrJalqfjh+lQfuj/OVWV3xjku46Lfl5P3fJQuC8G6uspXOYfmoMxjYT7chsXhoHXbrPXYb7aY4ZJGXGgVjV4lSUdQGv8Aida54Ddf6Dnwv04GcJHUNRc35F5tMzrH7QH6zftFxusgmMTuzevcVw1tdDYfEPhPy5H+VvGCZr2tewhzXAFpBuCDqCFcAgi4Xzd7HMcWuFiF3IuvVjoqBwg4s45CX0rxETc8m4Ex37iNWD4jcAoMtEDmzJdTQ9JpIwGVDdocRr37j5dpVExnglV0wJkhJYP02dNvibatHiAoclPIzULpaTFqSpNo358Dkfoe4le/BzhlU0jhZ5ki643kkW/YJ1afs7l7FUPj7Qtdfg1NVg5bLuI+Y3+vaty0mMQyRse2RtntDhcgGzgCLjqKthI0i918+ko5o3lhabgkeCrHGZwbNRCJ4m3lgBuANXx7SBvIOoHed6jVcO23aGoVz0fxIU8phkPuu8j/ADoe5VDi44TNpZTHKbQzEdLqY/YHHc0jQnqsO9RaWYMNjoVf49hjqqMSRj32+Y4cxqO9bkabi42FWy+fEWXKIqnw34XCkbyUNn1L7BrQM2S+wkDaT1N61GqKjYybqrzCMINU7rJcoxqdL8uzidysWFvldCwzNDZS0F7Wm4DusD/vxW9hcWja1VTUNibK4RElt8iV8+4v9Im/eyfzuVG/4jzX1Ol/BZ+0ei2pxuNd8hZa+UTNz+GV4F+7Nb7FZVt+rHNcT0YLfa3X12TbxHyVW4pXN+Xuze0YXZPHMy9u+34qNRW6zuV30mDvYxbTaF/A/NbhVquBWoONjEGyVbI2m/IMs7uc43I9wA+Kq614L7Dcu86M07o6Z0jv1HLkPsqycT7h8jlHWJ3H4xxW+5b6H4DzVR0pB9qYf/Af7io/HuMmWKpfHDEwsieWEvzZnFps61iMovfesJKxweQ0aKXRdG4pKdskrzdwBytYX05+SvuB4iKmnjmDS3lWh2U9W8d/ipsb9todxXMVlMaad0JN9krE4YUcUtFMJQMrWOcHHa1zQSHDcbrGdrXRnaW/C5pYqthj1JA5gnMLUfF9TOkxGDKPYJe7uaGm9/eQPequmBMoXdY5I2OhkvvyHefsqyYhxoSidwihYYmuI6RdmcAbXuDZt91ipDq121kMlUwdF4jCDI87RG61h9fELZGG1YmhjlAIErGvAO0ZgDYqex200HiuRqITDK6Mm+ySPBQfGHRxSYfM6QC8bc0bjtD9LAHvPRt13WmqaDGb7lY4HNKytYGfqNiOz+NVrriwpXPxFjhe0TXuce4tLQD4k/YoFI0mUHgus6QytZQuadXEAeN/kt0kK3XzxaAx2hNHXPY3TkZA6M/s3D4z8LD3FUkjerkIG5fUaKcVlI17v1Cx56FXjiupnT1FTWye05xa36zjmfbuAyge9S6Npc50hXOdIpWwwxUbNAL+GQ+ZVt4ZYX8popYwLuy5mfWb0gPfa3vUqdm3GQqLCqr2arZIdL2PI5fytG0Ve+ISZDYTRmN/exxBPv0+0qna4tvbevpMsDJS3aHwm45hbv4D4V8moYmEWe4co/6z9SD4CzfcrinZsRgL5xjFV7TVveNBkOQ+uvepx7bgg7CLLORgkYWO0Isq0GxuFXaSQwy69V2u8N/4r59QzHDq60mgJB5cfQq1lb1seSlsTo+UbdvtDZ3jcuqxjDRWxB0fxDTtHD6KFTzdW6x0WDS14A5OUXA02bO4hUtHi7WR+y1zbgZZjyI1y3EZqRJASduMrucPidqyS3dcH+q2nB8Pm96Ga3ZcH6HxXntErfiaupw2Me1KLe4fisDgdJHnLOLdw+ZXvtMh0auH1jIxlhGp2u/7tWMmJ01Iww0Dcz+r7zPZuQQvedqXwXvheHkHO/b1Dd3nvU3BcIdG72io+LcDu7T2+nPTXUVAI2G6KVXTqEvnfHvpdR++l/5HKik+M8yvq9F+Wj/a30C+hmbB4K9Xyk6rsi8Wp+OH6VB+6P8AOVWV3xjku46Lfl5P3fJWbin/AMP/AM2T8FIovw+9U/SX87/pCgeM3gplJq4W6E/PtHUe0Hdv+O9aauC3vt71Z9HsV2gKWU5/pPy+nhwXhxacK+ScKWY/NvPzTifYeT7B/Zcdm4+OmNJPsnYdotvSDCutaamIe8NRxHHmPMclceHHCg0MTC1gfJKSG3vlAA1Jtt2jRS6ifqgLalc/g+FiukcHGzW621zWDwD4ZvrZHxSxta9jM4cy+Ui4BBBJsdR1667lhTVJkNiFJxnBmUTBJG4kE2sddLq6KWueWjeMKkiixCRsQAaQ1zmjY1zhdw7uo271TVLWtkIC+k4HLLLRNdJrmOYGn07lJUPF9VSRMfny52tdlJIIuAbEX0IWxtI8gG6hzdIKWORzNm9iRfktwK1XBKkcKuLyOoc6WBwildq4EfNvO8gewT1kX8L6qHNSB+bciujw3pDJTgRzDaaNOI+vI+KgKHDsbouhEC+MbBmjkZ/CHkOaO4WWhrKmPIaK0mqMFrPfkNnciD32yPms1zsen6Nmwg7XfNt+27nD3BZ/4p2WijAYFB71y88Mz9B4qb4J8CGUruWldy1QdcxvZpO0tvqXftHXw1W6GmDDtOzKrsTxt9U3qohss4bzz7OwealOFNNWSRNbRyMjfm6bnfq2Ojei6xv3LZMJCPcNlCw6SjjkLqppcLZW49uYWuXcWNadr4Dfb85J6agexScR99y60dJ6MaNf4D+5XrA8GqXU8sGIvZMx4AZlJuG21ucjdQbEHU361NjjeWlspuuarKymbOyahaWEa3+lzyI0VLr+L2sp5RJSPEmU3YQ4Mkb45rNOnfrrp1KI6kkYbs/ldDB0ho6iPq6kbN9crtPhn5ZcVKM/t6YcmckQOhkPJA/7C4g/VaFs/wAU7LTwUM/9ChO2Lu7PePrbzKyari2jNIWNfepLs/LOv0na3adpDDfvN9dVkaMbFhrxWmPpJJ7SHuFo7W2RuHHmO4WyyVfwLg3i9PI5sIEIk0e8viczS9nW6R8LC+q0RwzsNm5eCtK3EsJqGB0vvW0FnA8tw87Kbx/i3MoEkcw5YtHK522bI8AZn9G5YSdTodvx3SUe1mDmq6i6RiK7JGe5fK2oG4Z623aLxw5uN0cYhZDFKxmjCS02G4fONNvELxvtMY2QAR99oWyc4LVvMr3ua466/wBrh4FdK7BcXxCzagxwRXBLQRY267MLi7wc4BeOjqJcnZBZQ1uE0HvQAvdx/k2t3BW/gvwYhoYyGXc91s8h2ut1Dc3u+9SoYWxDJUOI4nLXPu/IDQDQfU9qrHCji25WR0tM8NLyXOjffLc6ktcAS2+21jt6go81HtG7CrnDuknVMEdQ0kDIEa94387+JXWilxymjbEIIpWsAa1xLSbDQC4kadBvC8aalg2bA/fNeytwSpeZTI5pOZGf9p8ivCr4O4riBAqnshiBvkBBA7w1hOY/WdovHQzy/GbBbIsRwrDwTTNLncf5NrdwV24N8HoaKLJECS7V7z7Tz37huA2KXFE2MWC52vxCatk25N2gGg++KlltUFUPjD4IS1csctOGlwaWSXdl0Buw/a77FCqqd0hDmrpsCxeKkjdFMTa9xYX5/JWXgphPyWjihNszRd9v13au8ddPcpEMewwNVRidX7VUvlGh05DIKXW1QFq93F5KcQzWb8lMuf2hfJfNly+PRVd7I7rL7rrsx0hiFFs3PWbNtN+l7+a2grFcYiIonGqO/wA43q9rw3rlekOGl49pjGY+Llx7t/ZyU6kmt7h7l44ZiWXov9nqO7uPcomD42IQIJ/h3Hh2Hs9OWmdRTbXvN1UnPSxyi5sdzh+a6SpoKWubtOAPAjXx3991EZK+I2CwX4IOp/xF/wAVSydF239yTLtF/O49FIFad4RmCb3/AAH9V5H0Xbf35MuwW87n0Q1vALOpqFjNg13nU/0V3R4VTUubG58Tmf47lHkne/UrIBvsVg1wcLgrSRZQvCmmrZGMFFKyN1znL+sW0A6DutaphIR/TNlY4dJRxvJq2lwtlb/kLXb+LKtJJMkBJuSTJJck7Sfm9qg+xScR99y6sdJqICwa7wH9yvXBKgxCEuFXNHKzKBHl1cCN5yNJ03kqZC2Vvxm65rE56CUA0rC11876ep+Sscl7HLa9ja+y/VdSCqltri+i1bivAXEqmTlJ5oHvtYHO8ADcAIgAFWvpZnm7iPvuXaU2O4bTM2IWOA5D+5S3A7gxiFHKAZYfk5cXSRhznXOW1xeMWOg6xsW2CGWM6i332KDiuJ4fWRkhjtu2RIA377O57lL8NsKralgjppI2Rua4ShxILr2sLhh0tfdtW2oZI8WYct6g4RVUdM4yVDSXAjZtu8xn4qjc2FZ+vT/65PTUL2KTs++5dJ/3PR8H+A/uVlpOB1TNTugr5mvDMpp3scXPjIBDrlzRmaRbQ392ikNp3ubsyHkqiXGaeGcTUbCCb7QOQPDQmx5WUPRcEcSoJjJSmKW4ykXAzNvfpNeQBrro736rU2nmiddlip8uL4bXxCOoDm7+R7CL+YUlLW49KMogiivpnBZp39KR32ArYXVTsrAffNRGw4FEdoyOd2Z/Jo9V34OcXmSXlqx4mkvmyC5bmvfM9ztXnusB4r2Kksdp5uVjX9IduPqaVuy3S++3AAafeivymrl1i4rWiCCWZwJbCx0hAtchrS4gX0votkMZlkawbyB4rxx2RdetPUB7Q4dbQ62lwCL6rFzS02QFel1ivVFYvjYhkZEyN808gLmxsyizAQC97nENa25AuTqdgKkw05kaXuIa0bz6C2ZKwc+xtvXXCseEsr4JYnwTsaH8m8sOaMm2djmEhzb6HYQSLjUL2alLGCRpDmnK4vrwIO9GuvkVLkqKs1xnG8aL2xReNPUlzpAWOaGEAONrPBa12ZtjsF7a21BWTmWAN9fLNeXXsHgi4IssbFerExnEm00D5nAuEYzENtci9tLlbIITLIGDesXO2RdZl1qWS4LxvHxXtii5Dhe19R1JZFVK7h/TRYgKJzX5y5jC8ZcjXPAyg9K/WBs61Yx4XM+nM4ItYm2/JaTO0P2N6tbnAbSBfYq6y3KB4L8Koq7lsjHs5B/JnPl1OurbE6aKZV0T6bZ2iDtC+S1skD72U9mF7XF1Dsti6sladhBttsQhBGqLnlBpqNdmo18EsUuoiPhNA6udRAu5Zjc56PRtZp9q+3UKSaOQQCf9J8Vh1g2tnepYyNva4vuuLqNY2us1yXgGxIue9LFELxa9xbffRLHRFgPxI8u2MMu1wHSvvB1AtqNNt/wvvEI6svvmsdrOykVHWS8J6xjPacL7tp+ChVOI01N+I8X4anwC2Mhe/QLFjxB0jrRt8XO2D3BVkWLy1knV0rMt7naDuHlmt5p2xi7z3BZ7G6am/er1jSG2cbqKTnkomvwr9KP3t/L8lyuJ9HySZKb/ANfp9PDgp0NVuf4qNjlew6EtPWPzC5uKpqaRxDCWnePqCpbmMeM81lsxiQbQ0+78lbx9JKpvxBp7reh+S0GjjOl12djT+prftWx/SeoI91jR4n5rwUbN5KxZ66R+1xtuGg+xVdTi1XUZPflwGQ8vmtzIGM0C9MOrjGbHVp2jd3hb8JxV1G/Zdmw6jh2hYzwCQXGqsIkBFxste/cu/bKxzOsBytdVRaQbLlrgRcagrJrmuG003BQgjIrlZLxERERERERERERERERERERQ/DD/AA6r/wDXm/43KVRfmY/3D1WuX4DyVNdBQGKh+Scm6olkiY/KQZZIjpVCf9JwDM2bPsIHXZWgdUh0vXX2QCc9Af07O7W1rahavcsLLOwFrpJoKJ5J/spz3Sk/pZRkor780bjJ9aNaqgtYx87f/wBbW9X+BFuRWTcyGnd9hSNTVspsWc+dwZHVU8ccUjjZueN8hdHmOgcQ8EA7bHctDWOmpA2MXLXEkDWxAz8u5Zk2fmsDhjjrJ4aqOECRkETXzTscHNY4SxnktBqcoc82OgaL7VuoqZ0b2PfkSbAHfkc/GwHFYSOBBAWNwzxSGWY8lIyTJh9eXFjg4DM2AtuRpqATbcs6GGRjPfBF5I9cuK8kcDodxXeTg7AZ8PiLbtmjnknuTeciOD+9O1wvY22aAbNF4KuTq5n3zBaB2ZnTh9nVNgXaOaxcUaxs1Qx9m0n9oU7KjXKwRChiyNfuj5QRg9VtDpdbIi5zGObm/q3bPG+2b27bXsvXWGul164waGIk0uVscVTQPnMZaKdlqga9HotfbV1urLfqWMHtD8pcyWvtf4j7vjbh23svHbI04jkvPhdXxSzVpje14ZQsa5zSC0O5cm1xpcAi/iF7RxPYyPaFrvP+1eSEEm3D5rJr8UhipMXjfI1shkqLMLgHnPAzJZu036rd+5YRwyPmp3NBtZue7J2ea9LgGuBK8IsIgmbiT5Y2yOjjiyF2uQihhdmZf2H3t0hY6DcszPJGYWsNrk37ffOvEdmi8DQdon7yXaSOCjGHVQaGOdHI6okHtyt+SPkdyjtryXAHW+q8BlnM0N7i4sNw98DIbsuCZN2T96LWMzJp6aeqNPKXSTct8pbfIwNLw5oNtmZ22+mRu5dA0xxyNhDxYC2zvOlvIeZUIhxBdY66qw4ni9PWV9JPXucKV9MCLGQNErcwkAyagiUEG2vsX0UKKCWCnkjpx74d2abtez5re5wc9rn6WUVR4cJsLrJYyb0tSyRrv0shBaST1GxDj9VSHy7FXGx36mkdl/vLvWtrbxkjcVntxBs0eIYnNE97ZXRU7WtkMdr5Mwc9tyBlbGNNua3WtJiMboaRjgCAXZi/HdzJ5arMOuHSELwwGRjcSiERgY19NMHNp3yOb9HmOWQv1dJoCeq4HWFnUBxpnbe0SHD4gB+oaW3cF438QW4fJRsuGxtwaKrDncsKoxNOc2a3k3Ps0bAcwvfat4mca10BHu7N9O22fcsNj+kDvurMKajg4QATNIY4RSRj5wk1D+Tc1wsb6yZtvRvt0UDbnlw67DmLg6fCLg+Xetuw0TZqsY1WwTRSysjiikM1/nJppKsnaSNjWs3neLblYQRyRvaxxJFtwAZ9b/Ja3uBFxx71N4gxjq2ofXNne59OHUbmCQ3PJNLS0t6rXv8Ao3z3UOIuEDG05aAHe9e3Ht/50ss3ZuO1fTJRcT3/ACOga/KKV0k2blDI2EyZ9kpj6VrWt/F1XUkhvXSlvx2Glr2tuvl9jsWAvst4LYXFEwtfVCOaJ9PmFmRfKTHG+5uGOmjAII3OOxp6wTSYyQRGXNIdxOzcjtAJ8wFKpwRfPLsWyVQqSoyuw3PICNAfa935/gubxLBDVVTZGmwPxd3DtI9FMhqdhlj3LPghaxtmiw/7tV7TU0dPGI4xYKK95eblei3rFEReU9Mx/tNB+/4qLU0UFQLStB9fHVZskcz4SsJ+DM6i4fA/gqeTo1SuN2ucPA/JSBWP3gLp/Yrf1j8AtX/bEP8AnPksvbXcF3ZgzOsuPvH5LbH0apWm7i494+ixNY/cAsqKhjbsaPE6/erODC6SDNkYv25nzutLp5HalZCnrUoitD4XZmHouOo6gVyeIiow2Xr6c+445jcDy7ezlwU+Etmbsv1CzaCs5UE2II27vcVc4ZiQrWF2yQRrw7j92UaaHqzqspWa0oiIiIiIiIiIiIiIiIiLhzQRYi4O0FAbIvJtMwOLmtaHOFi4NFzuuetZF7iLE5LywWFguFGDlHvkMs07g6R+UNvlaGta1o9loA2XOpcetbp5+s2WtFmtGQ17T3rxrbarPnha9pa9oc07Q4Ag+IK0NcWm4NlkRdIadjG5Wta1v6oAA+A0XrnOcbk5rywC6R0cbRZrGAa6BrQNdugHWvTI4m5JSwXrkGhsNNmmzw3LG5Xq4MTddB0va0Gultd+ibRRdY6ZjW5GsaGfqhoDddumxel7idonNeWC4ZSRgWDGgWtYNAFr3ta2y+qF7ibklLBH0rC7MWNLrWzFoJsdovtsge4CwOSWC7iJuug126DXS2u/TReXK9XD4GkAFrSBsBAIHgvQ4jMFLLkQty5coy7rC3wXm0b3vmll5uooyADGwhpuBlbod400KyEjxvK8sF3bTsAIDWgO2iw18d682nHellwKZmUtyNyna3KLHxGxNt173zSwXVlHGLARsGXQWa0WHdpovTI86kpYLn5KzLlyNy3vbKLX323rzbde90sFy+nYSCWtJb7JLQSPDcge4CwKWC6fIoruPJsu/wBo5G3d46ar3rH5C5y7UsFXca4Esnle9tTUwiVuSSOOT5tzbAEBrgQ24HV+JU6DEXRNDSxrrG4JGfitboto6lS+DYDBTUzaZjbxNvo+zsxJJJdcWJJUaeqkmlMrjmeCyawNbshSEMTWANa0NaNgAAA9wWguLjcrNd14iIiIiIiIiIi6TSBrS47ALrVPM2GN0jtALrJrS4gBReE1pL3B36RuPHd8PuXM4HijpZ3xyH4jcfTw05KbUwgNBbuUuurUBERERdJYw5padhWqaFk0ZjeLgrJri03C4ghDGho2BY01OynjEcYyCPeXm5Xot6xREREREREREREREREREWqu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Ytfx44fIA0RVYG0/Nw+7/AMyrMTopayMRMcGt369wt/PBboZBGdoi6xYeOLDWkHJW3GukUA/+Yqtp+jbYnh5kNwb5AD1utz6wuFtlSnP1hvY1nlwesulUNOfrDexrPLg9ZETn6w3sazy4PWRE5+sN7Gs8uD1kROfrDexrPLg9ZETn6w3sazy4PWRE5+sN7Gs8uD1kROfrDexrPLg9ZETn6w3sazy4PWRE5+sN7Gs8uD1kROfrDexrPLg9ZETn6w3sazy4PWRE5+sN7Gs8uD1kROfrDexrPLg9ZETn6w3sazy4PWRF84oiIiIiIiIiIiIiIiIiIiIiIiIiIiIiIiIiIiIiIiIiIiIiIiIiIiIiIiIiIiIiIiIiIiIiIiIiIiIiIiIiIiIiIiIiIiIiIiIiIiIiIiIiIiIiIiIiIiIiIiIiIiIiIiIiIiIiIiIiIiIiIiIiIiIiIiIiIiIiIiIiIiIiIiIiIiIiIiIiIiIiIiIiIi//2Q==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41</xdr:row>
      <xdr:rowOff>19049</xdr:rowOff>
    </xdr:from>
    <xdr:to>
      <xdr:col>2</xdr:col>
      <xdr:colOff>904875</xdr:colOff>
      <xdr:row>48</xdr:row>
      <xdr:rowOff>171450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71525" y="9944099"/>
          <a:ext cx="1400175" cy="181927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504825</xdr:colOff>
      <xdr:row>42</xdr:row>
      <xdr:rowOff>151419</xdr:rowOff>
    </xdr:from>
    <xdr:to>
      <xdr:col>2</xdr:col>
      <xdr:colOff>168275</xdr:colOff>
      <xdr:row>46</xdr:row>
      <xdr:rowOff>113430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362219"/>
          <a:ext cx="768350" cy="914511"/>
        </a:xfrm>
        <a:prstGeom prst="rect">
          <a:avLst/>
        </a:prstGeom>
      </xdr:spPr>
    </xdr:pic>
    <xdr:clientData/>
  </xdr:twoCellAnchor>
  <xdr:twoCellAnchor>
    <xdr:from>
      <xdr:col>1</xdr:col>
      <xdr:colOff>914400</xdr:colOff>
      <xdr:row>17</xdr:row>
      <xdr:rowOff>437014</xdr:rowOff>
    </xdr:from>
    <xdr:to>
      <xdr:col>8</xdr:col>
      <xdr:colOff>142875</xdr:colOff>
      <xdr:row>18</xdr:row>
      <xdr:rowOff>42819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076325" y="3618364"/>
          <a:ext cx="6962775" cy="146318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n-US" sz="4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Conference Name </a:t>
          </a:r>
          <a:endParaRPr lang="en-US" sz="4400">
            <a:effectLst/>
          </a:endParaRPr>
        </a:p>
      </xdr:txBody>
    </xdr:sp>
    <xdr:clientData/>
  </xdr:twoCellAnchor>
  <xdr:twoCellAnchor>
    <xdr:from>
      <xdr:col>0</xdr:col>
      <xdr:colOff>152400</xdr:colOff>
      <xdr:row>0</xdr:row>
      <xdr:rowOff>142875</xdr:rowOff>
    </xdr:from>
    <xdr:to>
      <xdr:col>2</xdr:col>
      <xdr:colOff>688523</xdr:colOff>
      <xdr:row>14</xdr:row>
      <xdr:rowOff>16328</xdr:rowOff>
    </xdr:to>
    <xdr:sp macro="" textlink="$N$19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52400" y="142875"/>
          <a:ext cx="1863273" cy="1911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605BC5A-2934-47C6-AED9-A696279A3C4B}" type="TxLink">
            <a:rPr lang="en-US" sz="96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1</a:t>
          </a:fld>
          <a:endParaRPr lang="en-US" sz="9600" b="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 editAs="oneCell">
    <xdr:from>
      <xdr:col>15</xdr:col>
      <xdr:colOff>0</xdr:colOff>
      <xdr:row>29</xdr:row>
      <xdr:rowOff>177800</xdr:rowOff>
    </xdr:from>
    <xdr:to>
      <xdr:col>15</xdr:col>
      <xdr:colOff>508000</xdr:colOff>
      <xdr:row>32</xdr:row>
      <xdr:rowOff>13970</xdr:rowOff>
    </xdr:to>
    <xdr:pic>
      <xdr:nvPicPr>
        <xdr:cNvPr id="23" name="Graphic 12" descr="Battery charging">
          <a:extLst>
            <a:ext uri="{FF2B5EF4-FFF2-40B4-BE49-F238E27FC236}">
              <a16:creationId xmlns:a16="http://schemas.microsoft.com/office/drawing/2014/main" id="{0FB2C250-CB9A-47BC-9160-EB1353F8AAA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519150" y="7569200"/>
          <a:ext cx="508000" cy="38862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184150</xdr:colOff>
      <xdr:row>29</xdr:row>
      <xdr:rowOff>177800</xdr:rowOff>
    </xdr:from>
    <xdr:to>
      <xdr:col>17</xdr:col>
      <xdr:colOff>138430</xdr:colOff>
      <xdr:row>33</xdr:row>
      <xdr:rowOff>5080</xdr:rowOff>
    </xdr:to>
    <xdr:pic>
      <xdr:nvPicPr>
        <xdr:cNvPr id="24" name="Graphic 13" descr="Envelope">
          <a:extLst>
            <a:ext uri="{FF2B5EF4-FFF2-40B4-BE49-F238E27FC236}">
              <a16:creationId xmlns:a16="http://schemas.microsoft.com/office/drawing/2014/main" id="{9D26F4FD-9EA0-40BB-9891-521CDABB55C6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462250" y="7569200"/>
          <a:ext cx="563880" cy="563880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28</xdr:row>
      <xdr:rowOff>0</xdr:rowOff>
    </xdr:from>
    <xdr:to>
      <xdr:col>19</xdr:col>
      <xdr:colOff>167640</xdr:colOff>
      <xdr:row>30</xdr:row>
      <xdr:rowOff>78740</xdr:rowOff>
    </xdr:to>
    <xdr:pic>
      <xdr:nvPicPr>
        <xdr:cNvPr id="25" name="Graphic 10" descr="Wi Fi">
          <a:extLst>
            <a:ext uri="{FF2B5EF4-FFF2-40B4-BE49-F238E27FC236}">
              <a16:creationId xmlns:a16="http://schemas.microsoft.com/office/drawing/2014/main" id="{74578F07-EDF0-43DC-B947-927A75FAFBD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6821150" y="7200900"/>
          <a:ext cx="453390" cy="45339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20</xdr:col>
      <xdr:colOff>304800</xdr:colOff>
      <xdr:row>39</xdr:row>
      <xdr:rowOff>114300</xdr:rowOff>
    </xdr:to>
    <xdr:pic>
      <xdr:nvPicPr>
        <xdr:cNvPr id="26" name="Graphic 2" descr="Wireless router">
          <a:extLst>
            <a:ext uri="{FF2B5EF4-FFF2-40B4-BE49-F238E27FC236}">
              <a16:creationId xmlns:a16="http://schemas.microsoft.com/office/drawing/2014/main" id="{967C305C-BDD3-4E99-A82F-FE05933ED0D9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106900" y="8496300"/>
          <a:ext cx="9144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4</xdr:col>
      <xdr:colOff>161678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33350"/>
          <a:ext cx="1980953" cy="10544175"/>
        </a:xfrm>
        <a:prstGeom prst="rect">
          <a:avLst/>
        </a:prstGeom>
      </xdr:spPr>
    </xdr:pic>
    <xdr:clientData/>
  </xdr:twoCellAnchor>
  <xdr:twoCellAnchor>
    <xdr:from>
      <xdr:col>1</xdr:col>
      <xdr:colOff>419099</xdr:colOff>
      <xdr:row>31</xdr:row>
      <xdr:rowOff>161925</xdr:rowOff>
    </xdr:from>
    <xdr:to>
      <xdr:col>12</xdr:col>
      <xdr:colOff>495299</xdr:colOff>
      <xdr:row>37</xdr:row>
      <xdr:rowOff>57151</xdr:rowOff>
    </xdr:to>
    <xdr:sp macro="" textlink="$R$24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8699" y="6943725"/>
          <a:ext cx="6781800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62ECC17-F49A-4EB0-8863-4F2E940AC42B}" type="TxLink">
            <a:rPr lang="en-US" sz="3200" b="1" i="0" u="none" strike="noStrike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pPr algn="ctr"/>
            <a:t>Tuesday, August 12, 2014</a:t>
          </a:fld>
          <a:endParaRPr lang="en-US" sz="32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419099</xdr:colOff>
      <xdr:row>36</xdr:row>
      <xdr:rowOff>104775</xdr:rowOff>
    </xdr:from>
    <xdr:to>
      <xdr:col>12</xdr:col>
      <xdr:colOff>495299</xdr:colOff>
      <xdr:row>41</xdr:row>
      <xdr:rowOff>142876</xdr:rowOff>
    </xdr:to>
    <xdr:sp macro="" textlink="$R$25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028699" y="7839075"/>
          <a:ext cx="6781800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A1510037-277F-4CE7-89A8-A7EE1144A04E}" type="TxLink">
            <a:rPr lang="en-US" sz="3600" b="1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Verdana" panose="020B0604030504040204" pitchFamily="34" charset="0"/>
            </a:rPr>
            <a:pPr algn="ctr"/>
            <a:t>3:00 PM to 4:30 PM</a:t>
          </a:fld>
          <a:endParaRPr lang="en-US" sz="36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176167</xdr:colOff>
      <xdr:row>19</xdr:row>
      <xdr:rowOff>134223</xdr:rowOff>
    </xdr:from>
    <xdr:to>
      <xdr:col>12</xdr:col>
      <xdr:colOff>285226</xdr:colOff>
      <xdr:row>24</xdr:row>
      <xdr:rowOff>50333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18406" y="3800212"/>
          <a:ext cx="6820251" cy="1753299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Setup</a:t>
          </a:r>
          <a:endParaRPr lang="en-US" sz="8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96"/>
  <sheetViews>
    <sheetView showGridLines="0" tabSelected="1" zoomScale="71" zoomScaleNormal="71" workbookViewId="0">
      <selection activeCell="W18" sqref="W18"/>
    </sheetView>
  </sheetViews>
  <sheetFormatPr defaultRowHeight="18" customHeight="1" outlineLevelCol="2" x14ac:dyDescent="0.35"/>
  <cols>
    <col min="1" max="1" width="9.1796875" style="25" customWidth="1"/>
    <col min="13" max="13" width="80.1796875" customWidth="1"/>
    <col min="14" max="14" width="10.81640625" customWidth="1"/>
    <col min="15" max="15" width="59.54296875" customWidth="1"/>
    <col min="16" max="16" width="35" hidden="1" customWidth="1"/>
    <col min="17" max="17" width="30.54296875" hidden="1" customWidth="1"/>
    <col min="18" max="18" width="48.1796875" style="8" bestFit="1" customWidth="1" outlineLevel="1"/>
    <col min="19" max="20" width="9" style="11" customWidth="1" outlineLevel="1"/>
    <col min="21" max="21" width="12.1796875" style="11" bestFit="1" customWidth="1" outlineLevel="1"/>
    <col min="22" max="22" width="15.26953125" style="1" customWidth="1" outlineLevel="1"/>
    <col min="23" max="23" width="29.54296875" style="1" customWidth="1" outlineLevel="1"/>
    <col min="24" max="24" width="2.81640625" customWidth="1"/>
    <col min="25" max="25" width="10.453125" hidden="1" customWidth="1" outlineLevel="1"/>
    <col min="26" max="26" width="52" hidden="1" customWidth="1" outlineLevel="1"/>
    <col min="27" max="27" width="16.26953125" hidden="1" customWidth="1" outlineLevel="1"/>
    <col min="28" max="28" width="30.54296875" hidden="1" customWidth="1" outlineLevel="1"/>
    <col min="29" max="29" width="29.7265625" hidden="1" customWidth="1" outlineLevel="1"/>
    <col min="30" max="30" width="27.7265625" style="8" hidden="1" customWidth="1" outlineLevel="2"/>
    <col min="31" max="33" width="9" style="11" hidden="1" customWidth="1" outlineLevel="2"/>
    <col min="34" max="34" width="15.26953125" style="1" hidden="1" customWidth="1" outlineLevel="2"/>
    <col min="35" max="35" width="29.54296875" style="1" hidden="1" customWidth="1" outlineLevel="2"/>
    <col min="36" max="36" width="9.1796875" collapsed="1"/>
  </cols>
  <sheetData>
    <row r="1" spans="1:35" s="25" customFormat="1" ht="18" customHeight="1" x14ac:dyDescent="0.35">
      <c r="R1" s="26"/>
      <c r="S1" s="27"/>
      <c r="T1" s="27"/>
      <c r="U1" s="27"/>
      <c r="V1" s="28"/>
      <c r="W1" s="28"/>
      <c r="AD1" s="26"/>
      <c r="AE1" s="27"/>
      <c r="AF1" s="27"/>
      <c r="AG1" s="27"/>
      <c r="AH1" s="28"/>
      <c r="AI1" s="28"/>
    </row>
    <row r="2" spans="1:35" ht="121.5" customHeight="1" thickBot="1" x14ac:dyDescent="0.4"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AB2" t="s">
        <v>8</v>
      </c>
      <c r="AD2" s="7"/>
    </row>
    <row r="3" spans="1:35" ht="18" customHeight="1" thickBot="1" x14ac:dyDescent="0.4">
      <c r="N3" s="2" t="s">
        <v>2</v>
      </c>
      <c r="O3" s="15" t="s">
        <v>0</v>
      </c>
      <c r="P3" s="33" t="s">
        <v>7</v>
      </c>
      <c r="Q3" s="52" t="s">
        <v>3</v>
      </c>
      <c r="Y3" s="2" t="s">
        <v>2</v>
      </c>
      <c r="Z3" s="15" t="s">
        <v>0</v>
      </c>
      <c r="AA3" s="33" t="s">
        <v>7</v>
      </c>
      <c r="AB3" s="60" t="s">
        <v>3</v>
      </c>
      <c r="AC3" s="61"/>
      <c r="AD3" s="16" t="s">
        <v>5</v>
      </c>
      <c r="AE3" s="17" t="s">
        <v>9</v>
      </c>
      <c r="AF3" s="17" t="s">
        <v>6</v>
      </c>
      <c r="AG3" s="17" t="s">
        <v>10</v>
      </c>
      <c r="AH3" s="17" t="s">
        <v>1</v>
      </c>
      <c r="AI3" s="18" t="s">
        <v>4</v>
      </c>
    </row>
    <row r="4" spans="1:35" s="3" customFormat="1" ht="29.25" customHeight="1" thickBot="1" x14ac:dyDescent="0.5">
      <c r="A4" s="29"/>
      <c r="N4" s="4">
        <v>1</v>
      </c>
      <c r="O4" s="55" t="s">
        <v>30</v>
      </c>
      <c r="P4" s="54"/>
      <c r="Q4" s="53"/>
      <c r="R4" s="8"/>
      <c r="S4" s="11"/>
      <c r="T4" s="11"/>
      <c r="U4" s="11"/>
      <c r="V4" s="1"/>
      <c r="W4" s="1"/>
      <c r="X4"/>
      <c r="Y4" s="4">
        <v>41</v>
      </c>
      <c r="Z4" s="31"/>
      <c r="AA4" s="30"/>
      <c r="AB4" s="12"/>
      <c r="AC4" s="50"/>
      <c r="AD4" s="19"/>
      <c r="AE4" s="32"/>
      <c r="AF4" s="32"/>
      <c r="AG4" s="32"/>
      <c r="AH4" s="32"/>
      <c r="AI4" s="34"/>
    </row>
    <row r="5" spans="1:35" s="3" customFormat="1" ht="29.25" customHeight="1" thickBot="1" x14ac:dyDescent="0.5">
      <c r="A5" s="29"/>
      <c r="N5" s="4">
        <v>2</v>
      </c>
      <c r="O5" s="55" t="s">
        <v>30</v>
      </c>
      <c r="P5" s="54"/>
      <c r="Q5" s="53"/>
      <c r="R5"/>
      <c r="S5"/>
      <c r="T5" s="11"/>
      <c r="U5" s="11"/>
      <c r="V5" s="1"/>
      <c r="W5" s="1"/>
      <c r="X5"/>
      <c r="Y5" s="4">
        <v>42</v>
      </c>
      <c r="Z5" s="31"/>
      <c r="AA5" s="30"/>
      <c r="AB5" s="12"/>
      <c r="AC5" s="50"/>
      <c r="AD5" s="19"/>
      <c r="AE5" s="32"/>
      <c r="AF5" s="32"/>
      <c r="AG5" s="32"/>
      <c r="AH5" s="32"/>
      <c r="AI5" s="34"/>
    </row>
    <row r="6" spans="1:35" s="3" customFormat="1" ht="30.75" customHeight="1" thickBot="1" x14ac:dyDescent="0.5">
      <c r="A6" s="29"/>
      <c r="N6" s="4">
        <v>3</v>
      </c>
      <c r="O6" s="55" t="s">
        <v>30</v>
      </c>
      <c r="P6" s="54"/>
      <c r="Q6" s="53"/>
      <c r="R6"/>
      <c r="S6"/>
      <c r="T6" s="11"/>
      <c r="U6" s="11"/>
      <c r="V6" s="1"/>
      <c r="W6" s="1"/>
      <c r="X6"/>
      <c r="Y6" s="4">
        <v>43</v>
      </c>
      <c r="Z6" s="31"/>
      <c r="AA6" s="30"/>
      <c r="AB6" s="12"/>
      <c r="AC6" s="50"/>
      <c r="AD6" s="19"/>
      <c r="AE6" s="32"/>
      <c r="AF6" s="32"/>
      <c r="AG6" s="32"/>
      <c r="AH6" s="32"/>
      <c r="AI6" s="34"/>
    </row>
    <row r="7" spans="1:35" s="3" customFormat="1" ht="23.25" customHeight="1" thickBot="1" x14ac:dyDescent="0.5">
      <c r="A7" s="29"/>
      <c r="N7" s="4">
        <v>4</v>
      </c>
      <c r="O7" s="55" t="s">
        <v>31</v>
      </c>
      <c r="P7" s="54"/>
      <c r="Q7" s="53"/>
      <c r="R7"/>
      <c r="S7"/>
      <c r="T7" s="11"/>
      <c r="U7" s="11"/>
      <c r="V7" s="1"/>
      <c r="W7" s="1"/>
      <c r="X7"/>
      <c r="Y7" s="4">
        <v>44</v>
      </c>
      <c r="Z7" s="31"/>
      <c r="AA7" s="30"/>
      <c r="AB7" s="12"/>
      <c r="AC7" s="50"/>
      <c r="AD7" s="19"/>
      <c r="AE7" s="32"/>
      <c r="AF7" s="32"/>
      <c r="AG7" s="32"/>
      <c r="AH7" s="32"/>
      <c r="AI7" s="34"/>
    </row>
    <row r="8" spans="1:35" s="3" customFormat="1" ht="29.25" customHeight="1" thickBot="1" x14ac:dyDescent="0.5">
      <c r="A8" s="29"/>
      <c r="N8" s="4">
        <v>5</v>
      </c>
      <c r="O8" s="55" t="s">
        <v>32</v>
      </c>
      <c r="P8" s="54"/>
      <c r="Q8" s="53"/>
      <c r="R8"/>
      <c r="S8"/>
      <c r="T8" s="11"/>
      <c r="U8" s="11"/>
      <c r="V8" s="1"/>
      <c r="W8" s="1"/>
      <c r="X8"/>
      <c r="Y8" s="4">
        <v>45</v>
      </c>
      <c r="Z8" s="31"/>
      <c r="AA8" s="30"/>
      <c r="AB8" s="12"/>
      <c r="AC8" s="50"/>
      <c r="AD8" s="19"/>
      <c r="AE8" s="32"/>
      <c r="AF8" s="32"/>
      <c r="AG8" s="32"/>
      <c r="AH8" s="32"/>
      <c r="AI8" s="34"/>
    </row>
    <row r="9" spans="1:35" s="3" customFormat="1" ht="29.25" customHeight="1" thickBot="1" x14ac:dyDescent="0.5">
      <c r="A9" s="29"/>
      <c r="N9" s="4">
        <v>6</v>
      </c>
      <c r="O9" s="55" t="s">
        <v>33</v>
      </c>
      <c r="P9" s="57"/>
      <c r="Q9" s="58"/>
      <c r="R9"/>
      <c r="S9"/>
      <c r="T9" s="11"/>
      <c r="U9" s="11"/>
      <c r="V9" s="1"/>
      <c r="W9" s="1"/>
      <c r="X9"/>
      <c r="Y9" s="4">
        <v>46</v>
      </c>
      <c r="Z9" s="31"/>
      <c r="AA9" s="30"/>
      <c r="AB9" s="12"/>
      <c r="AC9" s="50"/>
      <c r="AD9" s="19"/>
      <c r="AE9" s="32"/>
      <c r="AF9" s="32"/>
      <c r="AG9" s="32"/>
      <c r="AH9" s="32"/>
      <c r="AI9" s="34"/>
    </row>
    <row r="10" spans="1:35" s="3" customFormat="1" ht="29.25" customHeight="1" thickBot="1" x14ac:dyDescent="0.5">
      <c r="A10" s="29"/>
      <c r="N10" s="4">
        <v>7</v>
      </c>
      <c r="O10" s="55" t="s">
        <v>34</v>
      </c>
      <c r="P10" s="54"/>
      <c r="Q10" s="53"/>
      <c r="R10"/>
      <c r="S10"/>
      <c r="T10" s="11"/>
      <c r="U10" s="11"/>
      <c r="V10" s="1"/>
      <c r="W10" s="1"/>
      <c r="X10"/>
      <c r="Y10" s="4">
        <v>47</v>
      </c>
      <c r="Z10" s="31"/>
      <c r="AA10" s="30"/>
      <c r="AB10" s="12"/>
      <c r="AC10" s="50"/>
      <c r="AD10" s="19"/>
      <c r="AE10" s="32"/>
      <c r="AF10" s="32"/>
      <c r="AG10" s="32"/>
      <c r="AH10" s="32"/>
      <c r="AI10" s="34"/>
    </row>
    <row r="11" spans="1:35" s="3" customFormat="1" ht="29.25" customHeight="1" thickBot="1" x14ac:dyDescent="0.5">
      <c r="A11" s="29"/>
      <c r="N11" s="4">
        <v>8</v>
      </c>
      <c r="O11" s="55" t="s">
        <v>35</v>
      </c>
      <c r="P11" s="54"/>
      <c r="Q11" s="53"/>
      <c r="R11"/>
      <c r="S11"/>
      <c r="T11" s="11"/>
      <c r="U11" s="11"/>
      <c r="V11" s="1"/>
      <c r="W11" s="1"/>
      <c r="X11"/>
      <c r="Y11" s="4">
        <v>48</v>
      </c>
      <c r="Z11" s="31"/>
      <c r="AA11" s="30"/>
      <c r="AB11" s="12"/>
      <c r="AC11" s="50"/>
      <c r="AD11" s="19"/>
      <c r="AE11" s="32"/>
      <c r="AF11" s="32"/>
      <c r="AG11" s="32"/>
      <c r="AH11" s="32"/>
      <c r="AI11" s="34"/>
    </row>
    <row r="12" spans="1:35" s="3" customFormat="1" ht="29.25" customHeight="1" thickBot="1" x14ac:dyDescent="0.5">
      <c r="A12" s="29"/>
      <c r="N12" s="4">
        <v>9</v>
      </c>
      <c r="O12" s="55" t="s">
        <v>36</v>
      </c>
      <c r="P12" s="54"/>
      <c r="Q12" s="53"/>
      <c r="R12"/>
      <c r="S12"/>
      <c r="T12" s="11"/>
      <c r="U12" s="11"/>
      <c r="V12" s="1"/>
      <c r="W12" s="1"/>
      <c r="X12"/>
      <c r="Y12" s="4">
        <v>49</v>
      </c>
      <c r="Z12" s="31"/>
      <c r="AA12" s="30"/>
      <c r="AB12" s="12"/>
      <c r="AC12" s="50"/>
      <c r="AD12" s="19"/>
      <c r="AE12" s="32"/>
      <c r="AF12" s="32"/>
      <c r="AG12" s="32"/>
      <c r="AH12" s="32"/>
      <c r="AI12" s="34"/>
    </row>
    <row r="13" spans="1:35" s="3" customFormat="1" ht="29.25" customHeight="1" thickBot="1" x14ac:dyDescent="0.5">
      <c r="A13" s="29"/>
      <c r="N13" s="4">
        <v>10</v>
      </c>
      <c r="O13" s="55" t="s">
        <v>37</v>
      </c>
      <c r="P13" s="54"/>
      <c r="Q13" s="53"/>
      <c r="R13"/>
      <c r="S13"/>
      <c r="T13" s="11"/>
      <c r="U13" s="11"/>
      <c r="V13" s="1"/>
      <c r="W13" s="1"/>
      <c r="X13"/>
      <c r="Y13" s="4">
        <v>50</v>
      </c>
      <c r="Z13" s="31"/>
      <c r="AA13" s="30"/>
      <c r="AB13" s="12"/>
      <c r="AC13" s="50"/>
      <c r="AD13" s="19"/>
      <c r="AE13" s="32"/>
      <c r="AF13" s="32"/>
      <c r="AG13" s="32"/>
      <c r="AH13" s="32"/>
      <c r="AI13" s="34"/>
    </row>
    <row r="14" spans="1:35" s="3" customFormat="1" ht="29.25" customHeight="1" x14ac:dyDescent="0.45">
      <c r="A14" s="29"/>
      <c r="N14" s="4">
        <v>11</v>
      </c>
      <c r="O14" s="55" t="s">
        <v>38</v>
      </c>
      <c r="P14" s="54"/>
      <c r="Q14" s="53"/>
      <c r="R14"/>
      <c r="S14"/>
      <c r="T14" s="11"/>
      <c r="U14" s="11"/>
      <c r="V14" s="1"/>
      <c r="W14" s="1"/>
      <c r="X14"/>
      <c r="Y14" s="4">
        <v>51</v>
      </c>
      <c r="Z14" s="31"/>
      <c r="AA14" s="30"/>
      <c r="AB14" s="12"/>
      <c r="AC14" s="50"/>
      <c r="AD14" s="19"/>
      <c r="AE14" s="32"/>
      <c r="AF14" s="32"/>
      <c r="AG14" s="32"/>
      <c r="AH14" s="32"/>
      <c r="AI14" s="34"/>
    </row>
    <row r="15" spans="1:35" s="3" customFormat="1" ht="29.25" customHeight="1" x14ac:dyDescent="0.45">
      <c r="A15" s="29"/>
      <c r="N15" s="4">
        <v>12</v>
      </c>
      <c r="O15" s="56" t="s">
        <v>39</v>
      </c>
      <c r="P15" s="54"/>
      <c r="Q15" s="53"/>
      <c r="R15"/>
      <c r="S15"/>
      <c r="T15" s="11"/>
      <c r="U15" s="11"/>
      <c r="V15" s="1"/>
      <c r="W15" s="1"/>
      <c r="X15"/>
      <c r="Y15" s="4">
        <v>52</v>
      </c>
      <c r="Z15" s="31"/>
      <c r="AA15" s="30"/>
      <c r="AB15" s="12"/>
      <c r="AC15" s="50"/>
      <c r="AD15" s="19"/>
      <c r="AE15" s="32"/>
      <c r="AF15" s="32"/>
      <c r="AG15" s="32"/>
      <c r="AH15" s="32"/>
      <c r="AI15" s="34"/>
    </row>
    <row r="16" spans="1:35" s="3" customFormat="1" ht="29.25" customHeight="1" x14ac:dyDescent="0.45">
      <c r="A16" s="29"/>
      <c r="N16" s="4">
        <v>13</v>
      </c>
      <c r="O16" s="56" t="s">
        <v>40</v>
      </c>
      <c r="P16" s="54"/>
      <c r="Q16" s="53"/>
      <c r="R16"/>
      <c r="S16"/>
      <c r="T16" s="11"/>
      <c r="U16" s="11"/>
      <c r="V16" s="1"/>
      <c r="W16" s="1"/>
      <c r="X16"/>
      <c r="Y16" s="4">
        <v>53</v>
      </c>
      <c r="Z16" s="31"/>
      <c r="AA16" s="30"/>
      <c r="AB16" s="12"/>
      <c r="AC16" s="50"/>
      <c r="AD16" s="19"/>
      <c r="AE16" s="32"/>
      <c r="AF16" s="32"/>
      <c r="AG16" s="32"/>
      <c r="AH16" s="32"/>
      <c r="AI16" s="34"/>
    </row>
    <row r="17" spans="1:35" s="3" customFormat="1" ht="29.25" customHeight="1" x14ac:dyDescent="0.45">
      <c r="A17" s="29"/>
      <c r="N17" s="4">
        <v>14</v>
      </c>
      <c r="O17" s="56" t="s">
        <v>41</v>
      </c>
      <c r="P17" s="54"/>
      <c r="Q17" s="53"/>
      <c r="R17"/>
      <c r="S17"/>
      <c r="T17" s="11"/>
      <c r="U17" s="11"/>
      <c r="V17" s="1"/>
      <c r="W17" s="1"/>
      <c r="X17"/>
      <c r="Y17" s="4">
        <v>54</v>
      </c>
      <c r="Z17" s="31"/>
      <c r="AA17" s="30"/>
      <c r="AB17" s="12"/>
      <c r="AC17" s="50"/>
      <c r="AD17" s="19"/>
      <c r="AE17" s="32"/>
      <c r="AF17" s="32"/>
      <c r="AG17" s="32"/>
      <c r="AH17" s="32"/>
      <c r="AI17" s="34"/>
    </row>
    <row r="18" spans="1:35" s="3" customFormat="1" ht="29.25" customHeight="1" x14ac:dyDescent="0.45">
      <c r="A18" s="29"/>
      <c r="N18" s="4">
        <v>15</v>
      </c>
      <c r="O18" s="56" t="s">
        <v>42</v>
      </c>
      <c r="P18" s="54"/>
      <c r="Q18" s="53"/>
      <c r="R18"/>
      <c r="S18"/>
      <c r="T18" s="11"/>
      <c r="U18" s="11"/>
      <c r="V18" s="1"/>
      <c r="W18" s="1"/>
      <c r="X18"/>
      <c r="Y18" s="4">
        <v>55</v>
      </c>
      <c r="Z18" s="31"/>
      <c r="AA18" s="30"/>
      <c r="AB18" s="12"/>
      <c r="AC18" s="50"/>
      <c r="AD18" s="19"/>
      <c r="AE18" s="32"/>
      <c r="AF18" s="32"/>
      <c r="AG18" s="32"/>
      <c r="AH18" s="32"/>
      <c r="AI18" s="34"/>
    </row>
    <row r="19" spans="1:35" s="3" customFormat="1" ht="29.25" customHeight="1" x14ac:dyDescent="0.45">
      <c r="A19" s="29"/>
      <c r="N19" s="4">
        <v>16</v>
      </c>
      <c r="O19" s="56" t="s">
        <v>43</v>
      </c>
      <c r="P19" s="54"/>
      <c r="Q19" s="53"/>
      <c r="R19"/>
      <c r="S19"/>
      <c r="T19" s="11"/>
      <c r="U19" s="11"/>
      <c r="V19" s="1"/>
      <c r="W19" s="1"/>
      <c r="X19"/>
      <c r="Y19" s="4">
        <v>56</v>
      </c>
      <c r="Z19" s="31"/>
      <c r="AA19" s="30"/>
      <c r="AB19" s="12"/>
      <c r="AC19" s="50"/>
      <c r="AD19" s="19"/>
      <c r="AE19" s="32"/>
      <c r="AF19" s="32"/>
      <c r="AG19" s="32"/>
      <c r="AH19" s="32"/>
      <c r="AI19" s="34"/>
    </row>
    <row r="20" spans="1:35" s="3" customFormat="1" ht="29.25" customHeight="1" x14ac:dyDescent="0.45">
      <c r="A20" s="29"/>
      <c r="N20" s="4">
        <v>17</v>
      </c>
      <c r="O20" s="56" t="s">
        <v>44</v>
      </c>
      <c r="P20" s="54"/>
      <c r="Q20" s="53"/>
      <c r="R20"/>
      <c r="S20"/>
      <c r="T20" s="11"/>
      <c r="U20" s="11"/>
      <c r="V20" s="1"/>
      <c r="W20" s="1"/>
      <c r="X20"/>
      <c r="Y20" s="4">
        <v>57</v>
      </c>
      <c r="Z20" s="31"/>
      <c r="AA20" s="30"/>
      <c r="AB20" s="12"/>
      <c r="AC20" s="50"/>
      <c r="AD20" s="19"/>
      <c r="AE20" s="32"/>
      <c r="AF20" s="32"/>
      <c r="AG20" s="32"/>
      <c r="AH20" s="32"/>
      <c r="AI20" s="34"/>
    </row>
    <row r="21" spans="1:35" s="3" customFormat="1" ht="29.25" customHeight="1" x14ac:dyDescent="0.45">
      <c r="A21" s="29"/>
      <c r="N21" s="4">
        <v>18</v>
      </c>
      <c r="O21" s="56" t="s">
        <v>45</v>
      </c>
      <c r="P21" s="54"/>
      <c r="Q21" s="53"/>
      <c r="R21"/>
      <c r="S21"/>
      <c r="T21" s="11"/>
      <c r="U21" s="11"/>
      <c r="V21" s="1"/>
      <c r="W21" s="1"/>
      <c r="X21"/>
      <c r="Y21" s="4">
        <v>58</v>
      </c>
      <c r="Z21" s="31"/>
      <c r="AA21" s="30"/>
      <c r="AB21" s="12"/>
      <c r="AC21" s="50"/>
      <c r="AD21" s="19"/>
      <c r="AE21" s="32"/>
      <c r="AF21" s="32"/>
      <c r="AG21" s="32"/>
      <c r="AH21" s="32"/>
      <c r="AI21" s="34"/>
    </row>
    <row r="22" spans="1:35" s="3" customFormat="1" ht="29.25" customHeight="1" x14ac:dyDescent="0.45">
      <c r="A22" s="29"/>
      <c r="N22" s="4">
        <v>19</v>
      </c>
      <c r="O22" s="56" t="s">
        <v>45</v>
      </c>
      <c r="P22" s="54"/>
      <c r="Q22" s="53"/>
      <c r="R22"/>
      <c r="S22"/>
      <c r="T22" s="11"/>
      <c r="U22" s="11"/>
      <c r="V22" s="1"/>
      <c r="W22" s="1"/>
      <c r="X22"/>
      <c r="Y22" s="4">
        <v>59</v>
      </c>
      <c r="Z22" s="31"/>
      <c r="AA22" s="30"/>
      <c r="AB22" s="12"/>
      <c r="AC22" s="50"/>
      <c r="AD22" s="19"/>
      <c r="AE22" s="32"/>
      <c r="AF22" s="32"/>
      <c r="AG22" s="32"/>
      <c r="AH22" s="32"/>
      <c r="AI22" s="34"/>
    </row>
    <row r="23" spans="1:35" s="3" customFormat="1" ht="29.25" customHeight="1" x14ac:dyDescent="0.45">
      <c r="A23" s="29"/>
      <c r="N23" s="4">
        <v>20</v>
      </c>
      <c r="O23" s="56" t="s">
        <v>45</v>
      </c>
      <c r="P23" s="54"/>
      <c r="Q23" s="53"/>
      <c r="R23"/>
      <c r="S23"/>
      <c r="T23" s="11"/>
      <c r="U23" s="11"/>
      <c r="V23" s="1"/>
      <c r="W23" s="1"/>
      <c r="X23"/>
      <c r="Y23" s="4">
        <v>60</v>
      </c>
      <c r="Z23" s="31"/>
      <c r="AA23" s="30"/>
      <c r="AB23" s="12"/>
      <c r="AC23" s="50"/>
      <c r="AD23" s="19"/>
      <c r="AE23" s="32"/>
      <c r="AF23" s="32"/>
      <c r="AG23" s="32"/>
      <c r="AH23" s="32"/>
      <c r="AI23" s="34"/>
    </row>
    <row r="24" spans="1:35" s="3" customFormat="1" ht="29.25" customHeight="1" x14ac:dyDescent="0.45">
      <c r="A24" s="29"/>
      <c r="N24" s="4">
        <v>21</v>
      </c>
      <c r="O24" s="56" t="s">
        <v>46</v>
      </c>
      <c r="P24" s="54"/>
      <c r="Q24" s="53"/>
      <c r="R24"/>
      <c r="S24"/>
      <c r="T24" s="11"/>
      <c r="U24" s="11"/>
      <c r="V24" s="1"/>
      <c r="W24" s="1"/>
      <c r="X24"/>
      <c r="Y24" s="4">
        <v>61</v>
      </c>
      <c r="Z24" s="31"/>
      <c r="AA24" s="30"/>
      <c r="AB24" s="12"/>
      <c r="AC24" s="50"/>
      <c r="AD24" s="19"/>
      <c r="AE24" s="32"/>
      <c r="AF24" s="32"/>
      <c r="AG24" s="32"/>
      <c r="AH24" s="32"/>
      <c r="AI24" s="34"/>
    </row>
    <row r="25" spans="1:35" s="3" customFormat="1" ht="29.25" customHeight="1" x14ac:dyDescent="0.45">
      <c r="A25" s="29"/>
      <c r="N25" s="4">
        <v>22</v>
      </c>
      <c r="O25" s="56" t="s">
        <v>46</v>
      </c>
      <c r="P25" s="54"/>
      <c r="Q25" s="53"/>
      <c r="R25"/>
      <c r="S25"/>
      <c r="T25" s="11"/>
      <c r="U25" s="11"/>
      <c r="V25" s="1"/>
      <c r="W25" s="1"/>
      <c r="X25"/>
      <c r="Y25" s="4">
        <v>62</v>
      </c>
      <c r="Z25" s="31"/>
      <c r="AA25" s="30"/>
      <c r="AB25" s="12"/>
      <c r="AC25" s="50"/>
      <c r="AD25" s="19"/>
      <c r="AE25" s="32"/>
      <c r="AF25" s="32"/>
      <c r="AG25" s="32"/>
      <c r="AH25" s="32"/>
      <c r="AI25" s="34"/>
    </row>
    <row r="26" spans="1:35" s="3" customFormat="1" ht="29.25" customHeight="1" x14ac:dyDescent="0.45">
      <c r="A26" s="29"/>
      <c r="N26" s="4">
        <v>23</v>
      </c>
      <c r="O26" s="56" t="s">
        <v>47</v>
      </c>
      <c r="P26" s="54"/>
      <c r="Q26" s="53"/>
      <c r="R26"/>
      <c r="S26"/>
      <c r="T26" s="11"/>
      <c r="U26" s="11"/>
      <c r="V26" s="1"/>
      <c r="W26" s="1"/>
      <c r="X26"/>
      <c r="Y26" s="4">
        <v>63</v>
      </c>
      <c r="Z26" s="31"/>
      <c r="AA26" s="30"/>
      <c r="AB26" s="12"/>
      <c r="AC26" s="50"/>
      <c r="AD26" s="19"/>
      <c r="AE26" s="32"/>
      <c r="AF26" s="32"/>
      <c r="AG26" s="32"/>
      <c r="AH26" s="32"/>
      <c r="AI26" s="34"/>
    </row>
    <row r="27" spans="1:35" s="3" customFormat="1" ht="29.25" customHeight="1" x14ac:dyDescent="0.45">
      <c r="A27" s="29"/>
      <c r="N27" s="4">
        <v>24</v>
      </c>
      <c r="O27" s="56" t="s">
        <v>47</v>
      </c>
      <c r="P27" s="54"/>
      <c r="Q27" s="53"/>
      <c r="R27"/>
      <c r="S27"/>
      <c r="T27" s="11"/>
      <c r="U27" s="11"/>
      <c r="V27" s="1"/>
      <c r="W27" s="1"/>
      <c r="X27"/>
      <c r="Y27" s="4">
        <v>64</v>
      </c>
      <c r="Z27" s="31"/>
      <c r="AA27" s="30"/>
      <c r="AB27" s="12"/>
      <c r="AC27" s="50"/>
      <c r="AD27" s="19"/>
      <c r="AE27" s="32"/>
      <c r="AF27" s="32"/>
      <c r="AG27" s="32"/>
      <c r="AH27" s="32"/>
      <c r="AI27" s="34"/>
    </row>
    <row r="28" spans="1:35" s="3" customFormat="1" ht="29.25" customHeight="1" x14ac:dyDescent="0.45">
      <c r="A28" s="29"/>
      <c r="N28" s="4">
        <v>25</v>
      </c>
      <c r="O28" s="56" t="s">
        <v>17</v>
      </c>
      <c r="P28"/>
      <c r="Q28"/>
      <c r="R28"/>
      <c r="S28"/>
      <c r="T28" s="11"/>
      <c r="U28" s="11"/>
      <c r="V28" s="1"/>
      <c r="W28" s="1"/>
      <c r="X28"/>
      <c r="Y28" s="4">
        <v>65</v>
      </c>
      <c r="Z28" s="31"/>
      <c r="AA28" s="30"/>
      <c r="AB28" s="12"/>
      <c r="AC28" s="50"/>
      <c r="AD28" s="19"/>
      <c r="AE28" s="32"/>
      <c r="AF28" s="32"/>
      <c r="AG28" s="32"/>
      <c r="AH28" s="32"/>
      <c r="AI28" s="34"/>
    </row>
    <row r="29" spans="1:35" s="3" customFormat="1" ht="29.25" customHeight="1" x14ac:dyDescent="0.45">
      <c r="A29" s="29"/>
      <c r="N29" s="4">
        <v>26</v>
      </c>
      <c r="O29" s="56" t="s">
        <v>17</v>
      </c>
      <c r="P29"/>
      <c r="Q29"/>
      <c r="R29"/>
      <c r="S29"/>
      <c r="T29" s="11"/>
      <c r="U29" s="11"/>
      <c r="V29" s="1"/>
      <c r="W29" s="1"/>
      <c r="X29"/>
      <c r="Y29" s="4">
        <v>66</v>
      </c>
      <c r="Z29" s="31"/>
      <c r="AA29" s="30"/>
      <c r="AB29" s="12"/>
      <c r="AC29" s="50"/>
      <c r="AD29" s="19"/>
      <c r="AE29" s="32"/>
      <c r="AF29" s="32"/>
      <c r="AG29" s="32"/>
      <c r="AH29" s="32"/>
      <c r="AI29" s="34"/>
    </row>
    <row r="30" spans="1:35" s="3" customFormat="1" ht="29.25" customHeight="1" x14ac:dyDescent="0.45">
      <c r="A30" s="29"/>
      <c r="N30" s="4">
        <v>27</v>
      </c>
      <c r="O30" s="56" t="s">
        <v>18</v>
      </c>
      <c r="P30"/>
      <c r="Q30"/>
      <c r="R30"/>
      <c r="S30"/>
      <c r="T30" s="11"/>
      <c r="U30" s="11"/>
      <c r="V30" s="1"/>
      <c r="W30" s="1"/>
      <c r="X30"/>
      <c r="Y30" s="4">
        <v>67</v>
      </c>
      <c r="Z30" s="31"/>
      <c r="AA30" s="30"/>
      <c r="AB30" s="12"/>
      <c r="AC30" s="50"/>
      <c r="AD30" s="19"/>
      <c r="AE30" s="32"/>
      <c r="AF30" s="32"/>
      <c r="AG30" s="32"/>
      <c r="AH30" s="32"/>
      <c r="AI30" s="34"/>
    </row>
    <row r="31" spans="1:35" s="3" customFormat="1" ht="29.25" customHeight="1" x14ac:dyDescent="0.45">
      <c r="A31" s="29"/>
      <c r="N31" s="4">
        <v>28</v>
      </c>
      <c r="O31" s="56" t="s">
        <v>18</v>
      </c>
      <c r="P31"/>
      <c r="Q31"/>
      <c r="R31"/>
      <c r="S31"/>
      <c r="T31" s="11"/>
      <c r="U31" s="11"/>
      <c r="V31" s="1"/>
      <c r="W31" s="1"/>
      <c r="X31"/>
      <c r="Y31" s="4">
        <v>68</v>
      </c>
      <c r="Z31" s="31"/>
      <c r="AA31" s="30"/>
      <c r="AB31" s="12"/>
      <c r="AC31" s="50"/>
      <c r="AD31" s="19"/>
      <c r="AE31" s="32"/>
      <c r="AF31" s="32"/>
      <c r="AG31" s="32"/>
      <c r="AH31" s="32"/>
      <c r="AI31" s="34"/>
    </row>
    <row r="32" spans="1:35" s="3" customFormat="1" ht="29.25" customHeight="1" x14ac:dyDescent="0.45">
      <c r="A32" s="29"/>
      <c r="N32" s="4">
        <v>29</v>
      </c>
      <c r="O32" s="56" t="s">
        <v>19</v>
      </c>
      <c r="P32"/>
      <c r="Q32"/>
      <c r="R32"/>
      <c r="S32"/>
      <c r="T32" s="11"/>
      <c r="U32" s="11"/>
      <c r="V32" s="1"/>
      <c r="W32" s="1"/>
      <c r="X32"/>
      <c r="Y32" s="4">
        <v>69</v>
      </c>
      <c r="Z32" s="31"/>
      <c r="AA32" s="30"/>
      <c r="AB32" s="12"/>
      <c r="AC32" s="50"/>
      <c r="AD32" s="19"/>
      <c r="AE32" s="32"/>
      <c r="AF32" s="32"/>
      <c r="AG32" s="32"/>
      <c r="AH32" s="32"/>
      <c r="AI32" s="34"/>
    </row>
    <row r="33" spans="1:35" s="3" customFormat="1" ht="29.25" customHeight="1" x14ac:dyDescent="0.45">
      <c r="A33" s="29"/>
      <c r="N33" s="4">
        <v>30</v>
      </c>
      <c r="O33" s="56" t="s">
        <v>20</v>
      </c>
      <c r="P33"/>
      <c r="Q33"/>
      <c r="R33"/>
      <c r="S33"/>
      <c r="T33" s="11"/>
      <c r="U33" s="11"/>
      <c r="V33" s="1"/>
      <c r="W33" s="1"/>
      <c r="X33"/>
      <c r="Y33" s="4">
        <v>70</v>
      </c>
      <c r="Z33" s="31"/>
      <c r="AA33" s="30"/>
      <c r="AB33" s="12"/>
      <c r="AC33" s="50"/>
      <c r="AD33" s="19"/>
      <c r="AE33" s="32"/>
      <c r="AF33" s="32"/>
      <c r="AG33" s="32"/>
      <c r="AH33" s="32"/>
      <c r="AI33" s="34"/>
    </row>
    <row r="34" spans="1:35" s="3" customFormat="1" ht="29.25" customHeight="1" x14ac:dyDescent="0.45">
      <c r="A34" s="29"/>
      <c r="N34" s="4">
        <v>31</v>
      </c>
      <c r="O34" s="56" t="s">
        <v>21</v>
      </c>
      <c r="P34"/>
      <c r="Q34"/>
      <c r="R34"/>
      <c r="S34"/>
      <c r="T34" s="11"/>
      <c r="U34" s="11"/>
      <c r="V34" s="1"/>
      <c r="W34" s="1"/>
      <c r="X34"/>
      <c r="Y34" s="4">
        <v>71</v>
      </c>
      <c r="Z34" s="31"/>
      <c r="AA34" s="30"/>
      <c r="AB34" s="12"/>
      <c r="AC34" s="50"/>
      <c r="AD34" s="19"/>
      <c r="AE34" s="32"/>
      <c r="AF34" s="32"/>
      <c r="AG34" s="32"/>
      <c r="AH34" s="32"/>
      <c r="AI34" s="34"/>
    </row>
    <row r="35" spans="1:35" s="3" customFormat="1" ht="29.25" customHeight="1" x14ac:dyDescent="0.45">
      <c r="A35" s="29"/>
      <c r="N35" s="4">
        <v>32</v>
      </c>
      <c r="O35" s="56" t="s">
        <v>21</v>
      </c>
      <c r="P35"/>
      <c r="Q35"/>
      <c r="R35"/>
      <c r="S35"/>
      <c r="T35" s="11"/>
      <c r="U35" s="11"/>
      <c r="V35" s="1"/>
      <c r="W35" s="1"/>
      <c r="X35"/>
      <c r="Y35" s="4">
        <v>72</v>
      </c>
      <c r="Z35" s="31"/>
      <c r="AA35" s="30"/>
      <c r="AB35" s="12"/>
      <c r="AC35" s="50"/>
      <c r="AD35" s="19"/>
      <c r="AE35" s="32"/>
      <c r="AF35" s="32"/>
      <c r="AG35" s="32"/>
      <c r="AH35" s="32"/>
      <c r="AI35" s="34"/>
    </row>
    <row r="36" spans="1:35" s="3" customFormat="1" ht="29.25" customHeight="1" x14ac:dyDescent="0.45">
      <c r="A36" s="29"/>
      <c r="N36" s="4">
        <v>33</v>
      </c>
      <c r="O36" s="56" t="s">
        <v>21</v>
      </c>
      <c r="P36"/>
      <c r="Q36"/>
      <c r="R36"/>
      <c r="S36"/>
      <c r="T36" s="11"/>
      <c r="U36" s="11"/>
      <c r="V36" s="1"/>
      <c r="W36" s="1"/>
      <c r="X36"/>
      <c r="Y36" s="4">
        <v>73</v>
      </c>
      <c r="Z36" s="31"/>
      <c r="AA36" s="30"/>
      <c r="AB36" s="12"/>
      <c r="AC36" s="50"/>
      <c r="AD36" s="19"/>
      <c r="AE36" s="32"/>
      <c r="AF36" s="32"/>
      <c r="AG36" s="32"/>
      <c r="AH36" s="32"/>
      <c r="AI36" s="34"/>
    </row>
    <row r="37" spans="1:35" s="3" customFormat="1" ht="29.25" customHeight="1" x14ac:dyDescent="0.45">
      <c r="A37" s="29"/>
      <c r="N37" s="4">
        <v>34</v>
      </c>
      <c r="O37" s="56" t="s">
        <v>22</v>
      </c>
      <c r="P37"/>
      <c r="Q37"/>
      <c r="R37"/>
      <c r="S37"/>
      <c r="T37" s="11"/>
      <c r="U37" s="11"/>
      <c r="V37" s="1"/>
      <c r="W37" s="1"/>
      <c r="X37"/>
      <c r="Y37" s="4">
        <v>74</v>
      </c>
      <c r="Z37" s="31"/>
      <c r="AA37" s="30"/>
      <c r="AB37" s="12"/>
      <c r="AC37" s="50"/>
      <c r="AD37" s="19"/>
      <c r="AE37" s="32"/>
      <c r="AF37" s="32"/>
      <c r="AG37" s="32"/>
      <c r="AH37" s="32"/>
      <c r="AI37" s="34"/>
    </row>
    <row r="38" spans="1:35" s="3" customFormat="1" ht="29.25" customHeight="1" x14ac:dyDescent="0.45">
      <c r="A38" s="29"/>
      <c r="N38" s="4">
        <v>35</v>
      </c>
      <c r="O38" s="56" t="s">
        <v>23</v>
      </c>
      <c r="P38"/>
      <c r="Q38"/>
      <c r="R38"/>
      <c r="S38"/>
      <c r="T38" s="11"/>
      <c r="U38" s="11"/>
      <c r="V38" s="1"/>
      <c r="W38" s="1"/>
      <c r="X38"/>
      <c r="Y38" s="4">
        <v>75</v>
      </c>
      <c r="Z38" s="31"/>
      <c r="AA38" s="30"/>
      <c r="AB38" s="12"/>
      <c r="AC38" s="50"/>
      <c r="AD38" s="19"/>
      <c r="AE38" s="32"/>
      <c r="AF38" s="32"/>
      <c r="AG38" s="32"/>
      <c r="AH38" s="32"/>
      <c r="AI38" s="34"/>
    </row>
    <row r="39" spans="1:35" s="3" customFormat="1" ht="29.25" customHeight="1" x14ac:dyDescent="0.45">
      <c r="A39" s="29"/>
      <c r="N39" s="4">
        <v>36</v>
      </c>
      <c r="O39" s="56" t="s">
        <v>24</v>
      </c>
      <c r="P39"/>
      <c r="Q39"/>
      <c r="R39"/>
      <c r="S39"/>
      <c r="T39" s="11"/>
      <c r="U39" s="11"/>
      <c r="V39" s="1"/>
      <c r="W39" s="1"/>
      <c r="X39"/>
      <c r="Y39" s="4">
        <v>76</v>
      </c>
      <c r="Z39" s="31"/>
      <c r="AA39" s="30"/>
      <c r="AB39" s="12"/>
      <c r="AC39" s="50"/>
      <c r="AD39" s="19"/>
      <c r="AE39" s="32"/>
      <c r="AF39" s="32"/>
      <c r="AG39" s="32"/>
      <c r="AH39" s="32"/>
      <c r="AI39" s="34"/>
    </row>
    <row r="40" spans="1:35" s="3" customFormat="1" ht="29.25" customHeight="1" x14ac:dyDescent="0.45">
      <c r="A40" s="29"/>
      <c r="N40" s="4">
        <v>37</v>
      </c>
      <c r="O40" s="56" t="s">
        <v>25</v>
      </c>
      <c r="P40"/>
      <c r="Q40"/>
      <c r="R40"/>
      <c r="S40"/>
      <c r="T40" s="11"/>
      <c r="U40" s="11"/>
      <c r="V40" s="1"/>
      <c r="W40" s="1"/>
      <c r="X40"/>
      <c r="Y40" s="4">
        <v>77</v>
      </c>
      <c r="Z40" s="31"/>
      <c r="AA40" s="30"/>
      <c r="AB40" s="12"/>
      <c r="AC40" s="50"/>
      <c r="AD40" s="19"/>
      <c r="AE40" s="32"/>
      <c r="AF40" s="32"/>
      <c r="AG40" s="32"/>
      <c r="AH40" s="32"/>
      <c r="AI40" s="34"/>
    </row>
    <row r="41" spans="1:35" s="3" customFormat="1" ht="29.25" customHeight="1" x14ac:dyDescent="0.45">
      <c r="A41" s="29"/>
      <c r="N41" s="4">
        <v>38</v>
      </c>
      <c r="O41" s="56" t="s">
        <v>25</v>
      </c>
      <c r="P41"/>
      <c r="Q41"/>
      <c r="R41"/>
      <c r="S41"/>
      <c r="T41" s="11"/>
      <c r="U41" s="11"/>
      <c r="V41" s="1"/>
      <c r="W41" s="1"/>
      <c r="X41"/>
      <c r="Y41" s="4">
        <v>78</v>
      </c>
      <c r="Z41" s="31"/>
      <c r="AA41" s="30"/>
      <c r="AB41" s="12"/>
      <c r="AC41" s="50"/>
      <c r="AD41" s="19"/>
      <c r="AE41" s="32"/>
      <c r="AF41" s="32"/>
      <c r="AG41" s="32"/>
      <c r="AH41" s="32"/>
      <c r="AI41" s="34"/>
    </row>
    <row r="42" spans="1:35" s="3" customFormat="1" ht="29.25" customHeight="1" x14ac:dyDescent="0.45">
      <c r="A42" s="29"/>
      <c r="N42" s="4">
        <v>39</v>
      </c>
      <c r="O42" s="56" t="s">
        <v>25</v>
      </c>
      <c r="P42"/>
      <c r="Q42"/>
      <c r="R42"/>
      <c r="S42"/>
      <c r="T42" s="11"/>
      <c r="U42" s="11"/>
      <c r="V42" s="1"/>
      <c r="W42" s="1"/>
      <c r="X42"/>
      <c r="Y42" s="4">
        <v>79</v>
      </c>
      <c r="Z42" s="31"/>
      <c r="AA42" s="30"/>
      <c r="AB42" s="12"/>
      <c r="AC42" s="50"/>
      <c r="AD42" s="19"/>
      <c r="AE42" s="32"/>
      <c r="AF42" s="32"/>
      <c r="AG42" s="32"/>
      <c r="AH42" s="32"/>
      <c r="AI42" s="34"/>
    </row>
    <row r="43" spans="1:35" s="3" customFormat="1" ht="29.25" customHeight="1" x14ac:dyDescent="0.45">
      <c r="A43" s="29"/>
      <c r="N43" s="4">
        <v>40</v>
      </c>
      <c r="O43" s="56" t="s">
        <v>26</v>
      </c>
      <c r="P43"/>
      <c r="Q43"/>
      <c r="R43"/>
      <c r="S43"/>
      <c r="T43" s="11"/>
      <c r="U43" s="11"/>
      <c r="V43" s="1"/>
      <c r="W43" s="1"/>
      <c r="X43"/>
      <c r="Y43" s="4">
        <v>80</v>
      </c>
      <c r="Z43" s="31"/>
      <c r="AA43" s="30"/>
      <c r="AB43" s="12"/>
      <c r="AC43" s="50"/>
      <c r="AD43" s="19"/>
      <c r="AE43" s="32"/>
      <c r="AF43" s="32"/>
      <c r="AG43" s="32"/>
      <c r="AH43" s="32"/>
      <c r="AI43" s="34"/>
    </row>
    <row r="44" spans="1:35" s="3" customFormat="1" ht="29.25" hidden="1" customHeight="1" x14ac:dyDescent="0.45">
      <c r="A44" s="29"/>
      <c r="N44" s="72">
        <v>41</v>
      </c>
      <c r="O44" s="56" t="s">
        <v>26</v>
      </c>
      <c r="P44"/>
      <c r="Q44"/>
      <c r="R44"/>
      <c r="S44"/>
      <c r="T44" s="11"/>
      <c r="U44" s="11"/>
      <c r="V44" s="1"/>
      <c r="W44" s="1"/>
      <c r="X44"/>
      <c r="Y44" s="4">
        <v>61</v>
      </c>
      <c r="Z44" s="31"/>
      <c r="AA44" s="30"/>
      <c r="AB44" s="12"/>
      <c r="AC44" s="50"/>
      <c r="AD44" s="19"/>
      <c r="AE44" s="32"/>
      <c r="AF44" s="32"/>
      <c r="AG44" s="32"/>
      <c r="AH44" s="32"/>
      <c r="AI44" s="34"/>
    </row>
    <row r="45" spans="1:35" s="3" customFormat="1" ht="29.25" hidden="1" customHeight="1" x14ac:dyDescent="0.45">
      <c r="A45" s="29"/>
      <c r="N45" s="4">
        <v>42</v>
      </c>
      <c r="O45" s="56" t="s">
        <v>27</v>
      </c>
      <c r="P45"/>
      <c r="Q45"/>
      <c r="R45"/>
      <c r="S45"/>
      <c r="T45" s="11"/>
      <c r="U45" s="11"/>
      <c r="V45" s="1"/>
      <c r="W45" s="1"/>
      <c r="X45"/>
      <c r="Y45" s="4">
        <v>62</v>
      </c>
      <c r="Z45" s="31"/>
      <c r="AA45" s="30"/>
      <c r="AB45" s="12"/>
      <c r="AC45" s="50"/>
      <c r="AD45" s="19"/>
      <c r="AE45" s="32"/>
      <c r="AF45" s="32"/>
      <c r="AG45" s="32"/>
      <c r="AH45" s="32"/>
      <c r="AI45" s="34"/>
    </row>
    <row r="46" spans="1:35" s="3" customFormat="1" ht="29.25" hidden="1" customHeight="1" x14ac:dyDescent="0.45">
      <c r="A46" s="29"/>
      <c r="N46" s="4">
        <v>43</v>
      </c>
      <c r="O46" s="56" t="s">
        <v>28</v>
      </c>
      <c r="P46"/>
      <c r="Q46"/>
      <c r="R46"/>
      <c r="S46"/>
      <c r="T46" s="11"/>
      <c r="U46" s="11"/>
      <c r="V46" s="1"/>
      <c r="W46" s="1"/>
      <c r="X46"/>
      <c r="Y46" s="4">
        <v>63</v>
      </c>
      <c r="Z46" s="31"/>
      <c r="AA46" s="30"/>
      <c r="AB46" s="12"/>
      <c r="AC46" s="50"/>
      <c r="AD46" s="19"/>
      <c r="AE46" s="32"/>
      <c r="AF46" s="32"/>
      <c r="AG46" s="32"/>
      <c r="AH46" s="32"/>
      <c r="AI46" s="34"/>
    </row>
    <row r="47" spans="1:35" s="3" customFormat="1" ht="29.25" hidden="1" customHeight="1" x14ac:dyDescent="0.45">
      <c r="A47" s="29"/>
      <c r="N47" s="4">
        <v>44</v>
      </c>
      <c r="O47" s="56" t="s">
        <v>29</v>
      </c>
      <c r="P47"/>
      <c r="Q47"/>
      <c r="R47"/>
      <c r="S47"/>
      <c r="T47" s="11"/>
      <c r="U47" s="11"/>
      <c r="V47" s="1"/>
      <c r="W47" s="1"/>
      <c r="X47"/>
      <c r="Y47" s="4">
        <v>64</v>
      </c>
      <c r="Z47" s="31"/>
      <c r="AA47" s="30"/>
      <c r="AB47" s="12"/>
      <c r="AC47" s="50"/>
      <c r="AD47" s="19"/>
      <c r="AE47" s="32"/>
      <c r="AF47" s="32"/>
      <c r="AG47" s="32"/>
      <c r="AH47" s="32"/>
      <c r="AI47" s="34"/>
    </row>
    <row r="48" spans="1:35" s="3" customFormat="1" ht="29.25" hidden="1" customHeight="1" thickBot="1" x14ac:dyDescent="0.45">
      <c r="A48" s="29"/>
      <c r="N48"/>
      <c r="O48"/>
      <c r="P48"/>
      <c r="Q48"/>
      <c r="R48"/>
      <c r="S48"/>
      <c r="T48" s="11"/>
      <c r="U48" s="11"/>
      <c r="V48" s="1"/>
      <c r="W48" s="1"/>
      <c r="X48"/>
      <c r="Y48" s="4">
        <v>65</v>
      </c>
      <c r="Z48" s="31"/>
      <c r="AA48" s="30"/>
      <c r="AB48" s="12"/>
      <c r="AC48" s="50"/>
      <c r="AD48" s="19"/>
      <c r="AE48" s="32"/>
      <c r="AF48" s="32"/>
      <c r="AG48" s="32"/>
      <c r="AH48" s="32"/>
      <c r="AI48" s="34"/>
    </row>
    <row r="49" spans="1:35" s="3" customFormat="1" ht="29.25" hidden="1" customHeight="1" x14ac:dyDescent="0.45">
      <c r="A49" s="29"/>
      <c r="N49"/>
      <c r="O49"/>
      <c r="P49"/>
      <c r="Q49"/>
      <c r="R49"/>
      <c r="S49"/>
      <c r="T49" s="11"/>
      <c r="U49" s="11"/>
      <c r="V49" s="1"/>
      <c r="W49" s="1"/>
      <c r="X49"/>
      <c r="Y49" s="4">
        <v>66</v>
      </c>
      <c r="Z49" s="31"/>
      <c r="AA49" s="30"/>
      <c r="AB49" s="12"/>
      <c r="AC49" s="50"/>
      <c r="AD49" s="19"/>
      <c r="AE49" s="32"/>
      <c r="AF49" s="32"/>
      <c r="AG49" s="32"/>
      <c r="AH49" s="32"/>
      <c r="AI49" s="34"/>
    </row>
    <row r="50" spans="1:35" s="3" customFormat="1" ht="29.25" hidden="1" customHeight="1" x14ac:dyDescent="0.45">
      <c r="A50" s="29"/>
      <c r="N50"/>
      <c r="O50"/>
      <c r="P50"/>
      <c r="Q50"/>
      <c r="R50"/>
      <c r="S50"/>
      <c r="T50" s="11"/>
      <c r="U50" s="11"/>
      <c r="V50" s="1"/>
      <c r="W50" s="1"/>
      <c r="X50"/>
      <c r="Y50" s="4">
        <v>67</v>
      </c>
      <c r="Z50" s="31"/>
      <c r="AA50" s="30"/>
      <c r="AB50" s="12"/>
      <c r="AC50" s="50"/>
      <c r="AD50" s="19"/>
      <c r="AE50" s="32"/>
      <c r="AF50" s="32"/>
      <c r="AG50" s="32"/>
      <c r="AH50" s="32"/>
      <c r="AI50" s="34"/>
    </row>
    <row r="51" spans="1:35" s="3" customFormat="1" ht="29.25" hidden="1" customHeight="1" x14ac:dyDescent="0.45">
      <c r="A51" s="29"/>
      <c r="N51"/>
      <c r="O51"/>
      <c r="P51"/>
      <c r="Q51"/>
      <c r="R51"/>
      <c r="S51"/>
      <c r="T51" s="11"/>
      <c r="U51" s="11"/>
      <c r="V51" s="1"/>
      <c r="W51" s="1"/>
      <c r="X51"/>
      <c r="Y51" s="4">
        <v>68</v>
      </c>
      <c r="Z51" s="31"/>
      <c r="AA51" s="30"/>
      <c r="AB51" s="12"/>
      <c r="AC51" s="50"/>
      <c r="AD51" s="19"/>
      <c r="AE51" s="32"/>
      <c r="AF51" s="32"/>
      <c r="AG51" s="32"/>
      <c r="AH51" s="32"/>
      <c r="AI51" s="34"/>
    </row>
    <row r="52" spans="1:35" s="3" customFormat="1" ht="29.25" hidden="1" customHeight="1" x14ac:dyDescent="0.45">
      <c r="A52" s="29"/>
      <c r="N52"/>
      <c r="O52"/>
      <c r="P52"/>
      <c r="Q52"/>
      <c r="R52"/>
      <c r="S52"/>
      <c r="T52" s="11"/>
      <c r="U52" s="11"/>
      <c r="V52" s="1"/>
      <c r="W52" s="1"/>
      <c r="X52"/>
      <c r="Y52" s="4">
        <v>69</v>
      </c>
      <c r="Z52" s="31"/>
      <c r="AA52" s="30"/>
      <c r="AB52" s="12"/>
      <c r="AC52" s="50"/>
      <c r="AD52" s="19"/>
      <c r="AE52" s="32"/>
      <c r="AF52" s="32"/>
      <c r="AG52" s="32"/>
      <c r="AH52" s="32"/>
      <c r="AI52" s="34"/>
    </row>
    <row r="53" spans="1:35" s="3" customFormat="1" ht="29.25" hidden="1" customHeight="1" x14ac:dyDescent="0.45">
      <c r="A53" s="29"/>
      <c r="N53"/>
      <c r="O53"/>
      <c r="P53"/>
      <c r="Q53"/>
      <c r="R53"/>
      <c r="S53"/>
      <c r="T53" s="11"/>
      <c r="U53" s="11"/>
      <c r="V53" s="1"/>
      <c r="W53" s="1"/>
      <c r="X53"/>
      <c r="Y53" s="4">
        <v>70</v>
      </c>
      <c r="Z53" s="31"/>
      <c r="AA53" s="30"/>
      <c r="AB53" s="12"/>
      <c r="AC53" s="50"/>
      <c r="AD53" s="19"/>
      <c r="AE53" s="32"/>
      <c r="AF53" s="32"/>
      <c r="AG53" s="32"/>
      <c r="AH53" s="32"/>
      <c r="AI53" s="34"/>
    </row>
    <row r="54" spans="1:35" s="3" customFormat="1" ht="29.25" hidden="1" customHeight="1" x14ac:dyDescent="0.45">
      <c r="A54" s="29"/>
      <c r="N54"/>
      <c r="O54"/>
      <c r="P54"/>
      <c r="Q54"/>
      <c r="R54"/>
      <c r="S54"/>
      <c r="T54" s="11"/>
      <c r="U54" s="11"/>
      <c r="V54" s="1"/>
      <c r="W54" s="1"/>
      <c r="X54"/>
      <c r="Y54" s="4">
        <v>71</v>
      </c>
      <c r="Z54" s="31"/>
      <c r="AA54" s="30"/>
      <c r="AB54" s="12"/>
      <c r="AC54" s="50"/>
      <c r="AD54" s="19"/>
      <c r="AE54" s="32"/>
      <c r="AF54" s="32"/>
      <c r="AG54" s="32"/>
      <c r="AH54" s="32"/>
      <c r="AI54" s="34"/>
    </row>
    <row r="55" spans="1:35" s="3" customFormat="1" ht="29.25" hidden="1" customHeight="1" x14ac:dyDescent="0.45">
      <c r="A55" s="29"/>
      <c r="N55"/>
      <c r="O55"/>
      <c r="P55"/>
      <c r="Q55"/>
      <c r="R55"/>
      <c r="S55"/>
      <c r="T55" s="11"/>
      <c r="U55" s="11"/>
      <c r="V55" s="1"/>
      <c r="W55" s="1"/>
      <c r="X55"/>
      <c r="Y55" s="4">
        <v>72</v>
      </c>
      <c r="Z55" s="31"/>
      <c r="AA55" s="30"/>
      <c r="AB55" s="12"/>
      <c r="AC55" s="50"/>
      <c r="AD55" s="19"/>
      <c r="AE55" s="32"/>
      <c r="AF55" s="32"/>
      <c r="AG55" s="32"/>
      <c r="AH55" s="32"/>
      <c r="AI55" s="34"/>
    </row>
    <row r="56" spans="1:35" s="3" customFormat="1" ht="29.25" hidden="1" customHeight="1" x14ac:dyDescent="0.45">
      <c r="A56" s="29"/>
      <c r="N56"/>
      <c r="O56"/>
      <c r="P56"/>
      <c r="Q56"/>
      <c r="R56"/>
      <c r="S56"/>
      <c r="T56" s="11"/>
      <c r="U56" s="11"/>
      <c r="V56" s="1"/>
      <c r="W56" s="1"/>
      <c r="X56"/>
      <c r="Y56" s="4">
        <v>73</v>
      </c>
      <c r="Z56" s="31"/>
      <c r="AA56" s="30"/>
      <c r="AB56" s="12"/>
      <c r="AC56" s="50"/>
      <c r="AD56" s="19"/>
      <c r="AE56" s="32"/>
      <c r="AF56" s="32"/>
      <c r="AG56" s="32"/>
      <c r="AH56" s="32"/>
      <c r="AI56" s="34"/>
    </row>
    <row r="57" spans="1:35" s="3" customFormat="1" ht="29.25" hidden="1" customHeight="1" thickBot="1" x14ac:dyDescent="0.5">
      <c r="A57" s="29"/>
      <c r="N57"/>
      <c r="O57"/>
      <c r="P57"/>
      <c r="Q57"/>
      <c r="R57"/>
      <c r="S57"/>
      <c r="T57" s="11"/>
      <c r="U57" s="11"/>
      <c r="V57" s="1"/>
      <c r="W57" s="1"/>
      <c r="X57"/>
      <c r="Y57" s="35">
        <v>74</v>
      </c>
      <c r="Z57" s="36"/>
      <c r="AA57" s="47"/>
      <c r="AB57" s="48"/>
      <c r="AC57" s="51"/>
      <c r="AD57" s="49"/>
      <c r="AE57" s="37"/>
      <c r="AF57" s="37"/>
      <c r="AG57" s="37"/>
      <c r="AH57" s="37"/>
      <c r="AI57" s="38"/>
    </row>
    <row r="58" spans="1:35" ht="18" hidden="1" customHeight="1" x14ac:dyDescent="0.35">
      <c r="R58"/>
      <c r="S58"/>
    </row>
    <row r="59" spans="1:35" ht="18" hidden="1" customHeight="1" x14ac:dyDescent="0.35">
      <c r="R59"/>
      <c r="S59"/>
    </row>
    <row r="60" spans="1:35" ht="18" customHeight="1" x14ac:dyDescent="0.35">
      <c r="R60"/>
      <c r="S60"/>
    </row>
    <row r="61" spans="1:35" ht="18" customHeight="1" x14ac:dyDescent="0.35">
      <c r="R61"/>
      <c r="S61"/>
    </row>
    <row r="62" spans="1:35" ht="18" customHeight="1" x14ac:dyDescent="0.35">
      <c r="R62"/>
      <c r="S62"/>
    </row>
    <row r="63" spans="1:35" ht="18" customHeight="1" x14ac:dyDescent="0.35">
      <c r="R63"/>
      <c r="S63"/>
    </row>
    <row r="64" spans="1:35" ht="18" customHeight="1" x14ac:dyDescent="0.35">
      <c r="R64"/>
      <c r="S64"/>
    </row>
    <row r="65" spans="18:19" ht="18" customHeight="1" x14ac:dyDescent="0.35">
      <c r="R65"/>
      <c r="S65"/>
    </row>
    <row r="66" spans="18:19" ht="18" customHeight="1" x14ac:dyDescent="0.35">
      <c r="R66"/>
      <c r="S66"/>
    </row>
    <row r="67" spans="18:19" ht="18" customHeight="1" x14ac:dyDescent="0.35">
      <c r="R67"/>
      <c r="S67"/>
    </row>
    <row r="68" spans="18:19" ht="18" customHeight="1" x14ac:dyDescent="0.35">
      <c r="R68"/>
      <c r="S68"/>
    </row>
    <row r="69" spans="18:19" ht="18" customHeight="1" x14ac:dyDescent="0.35">
      <c r="R69"/>
      <c r="S69"/>
    </row>
    <row r="70" spans="18:19" ht="18" customHeight="1" x14ac:dyDescent="0.35">
      <c r="R70"/>
      <c r="S70"/>
    </row>
    <row r="71" spans="18:19" ht="18" customHeight="1" x14ac:dyDescent="0.35">
      <c r="R71"/>
      <c r="S71"/>
    </row>
    <row r="72" spans="18:19" ht="18" customHeight="1" x14ac:dyDescent="0.35">
      <c r="R72"/>
      <c r="S72"/>
    </row>
    <row r="73" spans="18:19" ht="18" customHeight="1" x14ac:dyDescent="0.35">
      <c r="R73"/>
      <c r="S73"/>
    </row>
    <row r="74" spans="18:19" ht="18" customHeight="1" x14ac:dyDescent="0.35">
      <c r="R74"/>
      <c r="S74"/>
    </row>
    <row r="75" spans="18:19" ht="18" customHeight="1" x14ac:dyDescent="0.35">
      <c r="R75"/>
      <c r="S75"/>
    </row>
    <row r="76" spans="18:19" ht="18" customHeight="1" x14ac:dyDescent="0.35">
      <c r="R76"/>
      <c r="S76"/>
    </row>
    <row r="77" spans="18:19" ht="18" customHeight="1" x14ac:dyDescent="0.35">
      <c r="R77"/>
      <c r="S77"/>
    </row>
    <row r="78" spans="18:19" ht="18" customHeight="1" x14ac:dyDescent="0.35">
      <c r="R78"/>
      <c r="S78"/>
    </row>
    <row r="79" spans="18:19" ht="18" customHeight="1" x14ac:dyDescent="0.35">
      <c r="R79"/>
      <c r="S79"/>
    </row>
    <row r="80" spans="18:19" ht="18" customHeight="1" x14ac:dyDescent="0.35">
      <c r="R80"/>
      <c r="S80"/>
    </row>
    <row r="81" spans="18:23" ht="18" customHeight="1" x14ac:dyDescent="0.35">
      <c r="R81"/>
      <c r="S81"/>
    </row>
    <row r="82" spans="18:23" ht="18" customHeight="1" x14ac:dyDescent="0.35">
      <c r="R82"/>
      <c r="S82"/>
    </row>
    <row r="83" spans="18:23" ht="18" customHeight="1" x14ac:dyDescent="0.35">
      <c r="R83"/>
      <c r="S83"/>
    </row>
    <row r="84" spans="18:23" ht="18" customHeight="1" x14ac:dyDescent="0.35">
      <c r="R84"/>
      <c r="S84"/>
    </row>
    <row r="85" spans="18:23" ht="18" customHeight="1" x14ac:dyDescent="0.35">
      <c r="R85"/>
      <c r="S85"/>
      <c r="T85"/>
      <c r="U85"/>
      <c r="V85"/>
      <c r="W85"/>
    </row>
    <row r="86" spans="18:23" ht="18" customHeight="1" x14ac:dyDescent="0.35">
      <c r="R86"/>
      <c r="S86"/>
      <c r="T86"/>
      <c r="U86"/>
      <c r="V86"/>
      <c r="W86"/>
    </row>
    <row r="87" spans="18:23" ht="18" customHeight="1" x14ac:dyDescent="0.35">
      <c r="R87"/>
      <c r="S87"/>
      <c r="T87"/>
      <c r="U87"/>
      <c r="V87"/>
      <c r="W87"/>
    </row>
    <row r="88" spans="18:23" ht="18" customHeight="1" x14ac:dyDescent="0.35">
      <c r="R88"/>
      <c r="S88"/>
      <c r="T88"/>
      <c r="U88"/>
      <c r="V88"/>
      <c r="W88"/>
    </row>
    <row r="89" spans="18:23" ht="18" customHeight="1" x14ac:dyDescent="0.35">
      <c r="R89"/>
      <c r="S89"/>
      <c r="T89"/>
      <c r="U89"/>
      <c r="V89"/>
      <c r="W89"/>
    </row>
    <row r="90" spans="18:23" ht="18" customHeight="1" x14ac:dyDescent="0.35">
      <c r="R90"/>
      <c r="S90"/>
      <c r="T90"/>
      <c r="U90"/>
      <c r="V90"/>
      <c r="W90"/>
    </row>
    <row r="91" spans="18:23" ht="18" customHeight="1" x14ac:dyDescent="0.35">
      <c r="R91"/>
      <c r="S91"/>
      <c r="T91"/>
      <c r="U91"/>
      <c r="V91"/>
      <c r="W91"/>
    </row>
    <row r="92" spans="18:23" ht="18" customHeight="1" x14ac:dyDescent="0.35">
      <c r="R92"/>
      <c r="S92"/>
      <c r="T92"/>
      <c r="U92"/>
      <c r="V92"/>
      <c r="W92"/>
    </row>
    <row r="93" spans="18:23" ht="18" customHeight="1" x14ac:dyDescent="0.35">
      <c r="R93"/>
      <c r="S93"/>
      <c r="T93"/>
      <c r="U93"/>
      <c r="V93"/>
      <c r="W93"/>
    </row>
    <row r="94" spans="18:23" ht="18" customHeight="1" x14ac:dyDescent="0.35">
      <c r="R94"/>
      <c r="S94"/>
      <c r="T94"/>
      <c r="U94"/>
      <c r="V94"/>
      <c r="W94"/>
    </row>
    <row r="95" spans="18:23" ht="18" customHeight="1" x14ac:dyDescent="0.35">
      <c r="R95"/>
      <c r="S95"/>
      <c r="T95"/>
      <c r="U95"/>
      <c r="V95"/>
      <c r="W95"/>
    </row>
    <row r="96" spans="18:23" ht="18" customHeight="1" x14ac:dyDescent="0.35">
      <c r="R96"/>
      <c r="S96"/>
      <c r="T96"/>
      <c r="U96"/>
      <c r="V96"/>
      <c r="W96"/>
    </row>
    <row r="97" spans="18:23" ht="18" customHeight="1" x14ac:dyDescent="0.35">
      <c r="R97"/>
      <c r="S97"/>
      <c r="T97"/>
      <c r="U97"/>
      <c r="V97"/>
      <c r="W97"/>
    </row>
    <row r="98" spans="18:23" ht="18" customHeight="1" x14ac:dyDescent="0.35">
      <c r="R98"/>
      <c r="S98"/>
      <c r="T98"/>
      <c r="U98"/>
      <c r="V98"/>
      <c r="W98"/>
    </row>
    <row r="99" spans="18:23" ht="18" customHeight="1" x14ac:dyDescent="0.35">
      <c r="R99"/>
      <c r="S99"/>
      <c r="T99"/>
      <c r="U99"/>
      <c r="V99"/>
      <c r="W99"/>
    </row>
    <row r="100" spans="18:23" ht="18" customHeight="1" x14ac:dyDescent="0.35">
      <c r="R100"/>
      <c r="S100"/>
      <c r="T100"/>
      <c r="U100"/>
      <c r="V100"/>
      <c r="W100"/>
    </row>
    <row r="101" spans="18:23" ht="18" customHeight="1" x14ac:dyDescent="0.35">
      <c r="R101"/>
      <c r="S101"/>
      <c r="T101"/>
      <c r="U101"/>
      <c r="V101"/>
      <c r="W101"/>
    </row>
    <row r="102" spans="18:23" ht="18" customHeight="1" x14ac:dyDescent="0.35">
      <c r="R102"/>
      <c r="S102"/>
      <c r="T102"/>
      <c r="U102"/>
      <c r="V102"/>
      <c r="W102"/>
    </row>
    <row r="103" spans="18:23" ht="18" customHeight="1" x14ac:dyDescent="0.35">
      <c r="R103"/>
      <c r="S103"/>
      <c r="T103"/>
      <c r="U103"/>
      <c r="V103"/>
      <c r="W103"/>
    </row>
    <row r="104" spans="18:23" ht="18" customHeight="1" x14ac:dyDescent="0.35">
      <c r="R104"/>
      <c r="S104"/>
      <c r="T104"/>
      <c r="U104"/>
      <c r="V104"/>
      <c r="W104"/>
    </row>
    <row r="105" spans="18:23" ht="18" customHeight="1" x14ac:dyDescent="0.35">
      <c r="R105"/>
      <c r="S105"/>
      <c r="T105"/>
      <c r="U105"/>
      <c r="V105"/>
      <c r="W105"/>
    </row>
    <row r="106" spans="18:23" ht="18" customHeight="1" x14ac:dyDescent="0.35">
      <c r="R106"/>
      <c r="S106"/>
      <c r="T106"/>
      <c r="U106"/>
      <c r="V106"/>
      <c r="W106"/>
    </row>
    <row r="107" spans="18:23" ht="18" customHeight="1" x14ac:dyDescent="0.35">
      <c r="R107"/>
      <c r="S107"/>
      <c r="T107"/>
      <c r="U107"/>
      <c r="V107"/>
      <c r="W107"/>
    </row>
    <row r="108" spans="18:23" ht="18" customHeight="1" x14ac:dyDescent="0.35">
      <c r="R108"/>
      <c r="S108"/>
      <c r="T108"/>
      <c r="U108"/>
      <c r="V108"/>
      <c r="W108"/>
    </row>
    <row r="109" spans="18:23" ht="18" customHeight="1" x14ac:dyDescent="0.35">
      <c r="R109"/>
      <c r="S109"/>
      <c r="T109"/>
      <c r="U109"/>
      <c r="V109"/>
      <c r="W109"/>
    </row>
    <row r="110" spans="18:23" ht="18" customHeight="1" x14ac:dyDescent="0.35">
      <c r="R110"/>
      <c r="S110"/>
      <c r="T110"/>
      <c r="U110"/>
      <c r="V110"/>
      <c r="W110"/>
    </row>
    <row r="111" spans="18:23" ht="18" customHeight="1" x14ac:dyDescent="0.35">
      <c r="R111"/>
      <c r="S111"/>
      <c r="T111"/>
      <c r="U111"/>
      <c r="V111"/>
      <c r="W111"/>
    </row>
    <row r="112" spans="18:23" ht="18" customHeight="1" x14ac:dyDescent="0.35">
      <c r="R112"/>
      <c r="S112"/>
      <c r="T112"/>
      <c r="U112"/>
      <c r="V112"/>
      <c r="W112"/>
    </row>
    <row r="113" spans="18:23" ht="18" customHeight="1" x14ac:dyDescent="0.35">
      <c r="R113"/>
      <c r="S113"/>
      <c r="T113"/>
      <c r="U113"/>
      <c r="V113"/>
      <c r="W113"/>
    </row>
    <row r="114" spans="18:23" ht="18" customHeight="1" x14ac:dyDescent="0.35">
      <c r="R114"/>
      <c r="S114"/>
      <c r="T114"/>
      <c r="U114"/>
      <c r="V114"/>
      <c r="W114"/>
    </row>
    <row r="115" spans="18:23" ht="18" customHeight="1" x14ac:dyDescent="0.35">
      <c r="R115"/>
      <c r="S115"/>
      <c r="T115"/>
      <c r="U115"/>
      <c r="V115"/>
      <c r="W115"/>
    </row>
    <row r="116" spans="18:23" ht="18" customHeight="1" x14ac:dyDescent="0.35">
      <c r="R116"/>
      <c r="S116"/>
      <c r="T116"/>
      <c r="U116"/>
      <c r="V116"/>
      <c r="W116"/>
    </row>
    <row r="117" spans="18:23" ht="18" customHeight="1" x14ac:dyDescent="0.35">
      <c r="R117"/>
      <c r="S117"/>
      <c r="T117"/>
      <c r="U117"/>
      <c r="V117"/>
      <c r="W117"/>
    </row>
    <row r="118" spans="18:23" ht="18" customHeight="1" x14ac:dyDescent="0.35">
      <c r="R118"/>
      <c r="S118"/>
      <c r="T118"/>
      <c r="U118"/>
      <c r="V118"/>
      <c r="W118"/>
    </row>
    <row r="119" spans="18:23" ht="18" customHeight="1" x14ac:dyDescent="0.35">
      <c r="R119"/>
      <c r="S119"/>
      <c r="T119"/>
      <c r="U119"/>
      <c r="V119"/>
      <c r="W119"/>
    </row>
    <row r="120" spans="18:23" ht="18" customHeight="1" x14ac:dyDescent="0.35">
      <c r="R120"/>
      <c r="S120"/>
      <c r="T120"/>
      <c r="U120"/>
      <c r="V120"/>
      <c r="W120"/>
    </row>
    <row r="121" spans="18:23" ht="18" customHeight="1" x14ac:dyDescent="0.35">
      <c r="R121"/>
      <c r="S121"/>
      <c r="T121"/>
      <c r="U121"/>
      <c r="V121"/>
      <c r="W121"/>
    </row>
    <row r="122" spans="18:23" ht="18" customHeight="1" x14ac:dyDescent="0.35">
      <c r="R122"/>
      <c r="S122"/>
      <c r="T122"/>
      <c r="U122"/>
      <c r="V122"/>
      <c r="W122"/>
    </row>
    <row r="123" spans="18:23" ht="18" customHeight="1" x14ac:dyDescent="0.35">
      <c r="R123"/>
      <c r="S123"/>
      <c r="T123"/>
      <c r="U123"/>
      <c r="V123"/>
      <c r="W123"/>
    </row>
    <row r="124" spans="18:23" ht="18" customHeight="1" x14ac:dyDescent="0.35">
      <c r="R124"/>
      <c r="S124"/>
      <c r="T124"/>
      <c r="U124"/>
      <c r="V124"/>
      <c r="W124"/>
    </row>
    <row r="125" spans="18:23" ht="18" customHeight="1" x14ac:dyDescent="0.35">
      <c r="R125"/>
      <c r="S125"/>
      <c r="T125"/>
      <c r="U125"/>
      <c r="V125"/>
      <c r="W125"/>
    </row>
    <row r="126" spans="18:23" ht="18" customHeight="1" x14ac:dyDescent="0.35">
      <c r="R126"/>
      <c r="S126"/>
      <c r="T126"/>
      <c r="U126"/>
      <c r="V126"/>
      <c r="W126"/>
    </row>
    <row r="127" spans="18:23" ht="18" customHeight="1" x14ac:dyDescent="0.35">
      <c r="R127"/>
      <c r="S127"/>
      <c r="T127"/>
      <c r="U127"/>
      <c r="V127"/>
      <c r="W127"/>
    </row>
    <row r="128" spans="18:23" ht="18" customHeight="1" x14ac:dyDescent="0.35">
      <c r="R128"/>
      <c r="S128"/>
      <c r="T128"/>
      <c r="U128"/>
      <c r="V128"/>
      <c r="W128"/>
    </row>
    <row r="129" spans="18:23" ht="18" customHeight="1" x14ac:dyDescent="0.35">
      <c r="R129"/>
      <c r="S129"/>
      <c r="T129"/>
      <c r="U129"/>
      <c r="V129"/>
      <c r="W129"/>
    </row>
    <row r="130" spans="18:23" ht="18" customHeight="1" x14ac:dyDescent="0.35">
      <c r="R130"/>
      <c r="S130"/>
      <c r="T130"/>
      <c r="U130"/>
      <c r="V130"/>
      <c r="W130"/>
    </row>
    <row r="131" spans="18:23" ht="18" customHeight="1" x14ac:dyDescent="0.35">
      <c r="R131"/>
      <c r="S131"/>
      <c r="T131"/>
      <c r="U131"/>
      <c r="V131"/>
      <c r="W131"/>
    </row>
    <row r="132" spans="18:23" ht="18" customHeight="1" x14ac:dyDescent="0.35">
      <c r="R132"/>
      <c r="S132"/>
      <c r="T132"/>
      <c r="U132"/>
      <c r="V132"/>
      <c r="W132"/>
    </row>
    <row r="133" spans="18:23" ht="18" customHeight="1" x14ac:dyDescent="0.35">
      <c r="R133"/>
      <c r="S133"/>
      <c r="T133"/>
      <c r="U133"/>
      <c r="V133"/>
      <c r="W133"/>
    </row>
    <row r="134" spans="18:23" ht="18" customHeight="1" x14ac:dyDescent="0.35">
      <c r="R134"/>
      <c r="S134"/>
      <c r="T134"/>
      <c r="U134"/>
      <c r="V134"/>
      <c r="W134"/>
    </row>
    <row r="135" spans="18:23" ht="18" customHeight="1" x14ac:dyDescent="0.35">
      <c r="R135"/>
      <c r="S135"/>
      <c r="T135"/>
      <c r="U135"/>
      <c r="V135"/>
      <c r="W135"/>
    </row>
    <row r="136" spans="18:23" ht="18" customHeight="1" x14ac:dyDescent="0.35">
      <c r="R136"/>
      <c r="S136"/>
      <c r="T136"/>
      <c r="U136"/>
      <c r="V136"/>
      <c r="W136"/>
    </row>
    <row r="137" spans="18:23" ht="18" customHeight="1" x14ac:dyDescent="0.35">
      <c r="R137"/>
      <c r="S137"/>
      <c r="T137"/>
      <c r="U137"/>
      <c r="V137"/>
      <c r="W137"/>
    </row>
    <row r="138" spans="18:23" ht="18" customHeight="1" x14ac:dyDescent="0.35">
      <c r="R138"/>
      <c r="S138"/>
      <c r="T138"/>
      <c r="U138"/>
      <c r="V138"/>
      <c r="W138"/>
    </row>
    <row r="139" spans="18:23" ht="18" customHeight="1" x14ac:dyDescent="0.35">
      <c r="R139"/>
      <c r="S139"/>
      <c r="T139"/>
      <c r="U139"/>
      <c r="V139"/>
      <c r="W139"/>
    </row>
    <row r="140" spans="18:23" ht="18" customHeight="1" x14ac:dyDescent="0.35">
      <c r="R140"/>
      <c r="S140"/>
      <c r="T140"/>
      <c r="U140"/>
      <c r="V140"/>
      <c r="W140"/>
    </row>
    <row r="141" spans="18:23" ht="18" customHeight="1" x14ac:dyDescent="0.35">
      <c r="R141"/>
      <c r="S141"/>
      <c r="T141"/>
      <c r="U141"/>
      <c r="V141"/>
      <c r="W141"/>
    </row>
    <row r="142" spans="18:23" ht="18" customHeight="1" x14ac:dyDescent="0.35">
      <c r="R142"/>
      <c r="S142"/>
      <c r="T142"/>
      <c r="U142"/>
      <c r="V142"/>
      <c r="W142"/>
    </row>
    <row r="143" spans="18:23" ht="18" customHeight="1" x14ac:dyDescent="0.35">
      <c r="R143"/>
      <c r="S143"/>
      <c r="T143"/>
      <c r="U143"/>
      <c r="V143"/>
      <c r="W143"/>
    </row>
    <row r="144" spans="18:23" ht="18" customHeight="1" x14ac:dyDescent="0.35">
      <c r="R144"/>
      <c r="S144"/>
      <c r="T144"/>
      <c r="U144"/>
      <c r="V144"/>
      <c r="W144"/>
    </row>
    <row r="145" spans="18:23" ht="18" customHeight="1" x14ac:dyDescent="0.35">
      <c r="R145"/>
      <c r="S145"/>
      <c r="T145"/>
      <c r="U145"/>
      <c r="V145"/>
      <c r="W145"/>
    </row>
    <row r="146" spans="18:23" ht="18" customHeight="1" x14ac:dyDescent="0.35">
      <c r="R146"/>
      <c r="S146"/>
      <c r="T146"/>
      <c r="U146"/>
      <c r="V146"/>
      <c r="W146"/>
    </row>
    <row r="147" spans="18:23" ht="18" customHeight="1" x14ac:dyDescent="0.35">
      <c r="R147"/>
      <c r="S147"/>
      <c r="T147"/>
      <c r="U147"/>
      <c r="V147"/>
      <c r="W147"/>
    </row>
    <row r="222" spans="14:17" ht="18" customHeight="1" thickBot="1" x14ac:dyDescent="0.4">
      <c r="N222" s="43" t="s">
        <v>16</v>
      </c>
      <c r="O222" s="43" t="s">
        <v>15</v>
      </c>
      <c r="P222" s="43" t="s">
        <v>14</v>
      </c>
      <c r="Q222" s="43"/>
    </row>
    <row r="223" spans="14:17" ht="18" customHeight="1" x14ac:dyDescent="0.35">
      <c r="N223" s="23">
        <f t="shared" ref="N223:N244" si="0">IF(O223=0,0,N4)</f>
        <v>1</v>
      </c>
      <c r="O223" s="24" t="str">
        <f t="shared" ref="O223:O244" si="1">O4</f>
        <v>Emergency Equipment Profesionals</v>
      </c>
      <c r="P223" s="24" t="e">
        <f>#REF!</f>
        <v>#REF!</v>
      </c>
      <c r="Q223" s="41" t="e">
        <f>#REF!</f>
        <v>#REF!</v>
      </c>
    </row>
    <row r="224" spans="14:17" ht="18" customHeight="1" x14ac:dyDescent="0.35">
      <c r="N224" s="20">
        <f t="shared" si="0"/>
        <v>2</v>
      </c>
      <c r="O224" s="21" t="str">
        <f t="shared" si="1"/>
        <v>Emergency Equipment Profesionals</v>
      </c>
      <c r="P224" s="21" t="e">
        <f>#REF!</f>
        <v>#REF!</v>
      </c>
      <c r="Q224" s="42" t="e">
        <f>#REF!</f>
        <v>#REF!</v>
      </c>
    </row>
    <row r="225" spans="14:17" ht="18" customHeight="1" x14ac:dyDescent="0.35">
      <c r="N225" s="20">
        <f t="shared" si="0"/>
        <v>3</v>
      </c>
      <c r="O225" s="21" t="str">
        <f t="shared" si="1"/>
        <v>Emergency Equipment Profesionals</v>
      </c>
      <c r="P225" s="21" t="e">
        <f>#REF!</f>
        <v>#REF!</v>
      </c>
      <c r="Q225" s="42" t="e">
        <f>#REF!</f>
        <v>#REF!</v>
      </c>
    </row>
    <row r="226" spans="14:17" ht="18" customHeight="1" x14ac:dyDescent="0.35">
      <c r="N226" s="20">
        <f t="shared" si="0"/>
        <v>4</v>
      </c>
      <c r="O226" s="21" t="str">
        <f t="shared" si="1"/>
        <v>Firehousebeds.Com</v>
      </c>
      <c r="P226" s="21" t="e">
        <f>#REF!</f>
        <v>#REF!</v>
      </c>
      <c r="Q226" s="42" t="e">
        <f>#REF!</f>
        <v>#REF!</v>
      </c>
    </row>
    <row r="227" spans="14:17" ht="18" customHeight="1" x14ac:dyDescent="0.35">
      <c r="N227" s="20">
        <f t="shared" si="0"/>
        <v>5</v>
      </c>
      <c r="O227" s="21" t="str">
        <f t="shared" si="1"/>
        <v>Stop Heart Attack</v>
      </c>
      <c r="P227" s="21" t="e">
        <f>#REF!</f>
        <v>#REF!</v>
      </c>
      <c r="Q227" s="42" t="e">
        <f>#REF!</f>
        <v>#REF!</v>
      </c>
    </row>
    <row r="228" spans="14:17" ht="18" customHeight="1" x14ac:dyDescent="0.35">
      <c r="N228" s="20">
        <f t="shared" si="0"/>
        <v>6</v>
      </c>
      <c r="O228" s="21" t="str">
        <f t="shared" si="1"/>
        <v>Southern Emergency Rescue Vehicle</v>
      </c>
      <c r="P228" s="21" t="e">
        <f>#REF!</f>
        <v>#REF!</v>
      </c>
      <c r="Q228" s="42" t="e">
        <f>#REF!</f>
        <v>#REF!</v>
      </c>
    </row>
    <row r="229" spans="14:17" ht="18" customHeight="1" x14ac:dyDescent="0.35">
      <c r="N229" s="20">
        <f t="shared" si="0"/>
        <v>7</v>
      </c>
      <c r="O229" s="21" t="str">
        <f t="shared" si="1"/>
        <v>Deep South Fire Trucks</v>
      </c>
      <c r="P229" s="21" t="e">
        <f>#REF!</f>
        <v>#REF!</v>
      </c>
      <c r="Q229" s="42" t="e">
        <f>#REF!</f>
        <v>#REF!</v>
      </c>
    </row>
    <row r="230" spans="14:17" ht="18" customHeight="1" x14ac:dyDescent="0.35">
      <c r="N230" s="20">
        <f t="shared" si="0"/>
        <v>8</v>
      </c>
      <c r="O230" s="21" t="str">
        <f t="shared" si="1"/>
        <v>Zoll Medical</v>
      </c>
      <c r="P230" s="21" t="e">
        <f>#REF!</f>
        <v>#REF!</v>
      </c>
      <c r="Q230" s="42" t="e">
        <f>#REF!</f>
        <v>#REF!</v>
      </c>
    </row>
    <row r="231" spans="14:17" ht="18" customHeight="1" x14ac:dyDescent="0.35">
      <c r="N231" s="20">
        <f t="shared" si="0"/>
        <v>9</v>
      </c>
      <c r="O231" s="21" t="str">
        <f t="shared" si="1"/>
        <v>Brigade Electronics Inc</v>
      </c>
      <c r="P231" s="21" t="e">
        <f>#REF!</f>
        <v>#REF!</v>
      </c>
      <c r="Q231" s="42" t="e">
        <f>#REF!</f>
        <v>#REF!</v>
      </c>
    </row>
    <row r="232" spans="14:17" ht="18" customHeight="1" x14ac:dyDescent="0.35">
      <c r="N232" s="20">
        <f t="shared" si="0"/>
        <v>10</v>
      </c>
      <c r="O232" s="21" t="str">
        <f t="shared" si="1"/>
        <v>Olinde Group</v>
      </c>
      <c r="P232" s="21" t="e">
        <f>#REF!</f>
        <v>#REF!</v>
      </c>
      <c r="Q232" s="42" t="e">
        <f>#REF!</f>
        <v>#REF!</v>
      </c>
    </row>
    <row r="233" spans="14:17" ht="18" customHeight="1" x14ac:dyDescent="0.35">
      <c r="N233" s="20">
        <f t="shared" si="0"/>
        <v>11</v>
      </c>
      <c r="O233" s="21" t="str">
        <f t="shared" si="1"/>
        <v xml:space="preserve">Millennium Risk Managers </v>
      </c>
      <c r="P233" s="21" t="e">
        <f>#REF!</f>
        <v>#REF!</v>
      </c>
      <c r="Q233" s="42" t="e">
        <f>#REF!</f>
        <v>#REF!</v>
      </c>
    </row>
    <row r="234" spans="14:17" ht="18" customHeight="1" x14ac:dyDescent="0.35">
      <c r="N234" s="20">
        <f t="shared" si="0"/>
        <v>12</v>
      </c>
      <c r="O234" s="21" t="str">
        <f t="shared" si="1"/>
        <v>Super Vac/ Command Light</v>
      </c>
      <c r="P234" s="21" t="e">
        <f>#REF!</f>
        <v>#REF!</v>
      </c>
      <c r="Q234" s="42" t="e">
        <f>#REF!</f>
        <v>#REF!</v>
      </c>
    </row>
    <row r="235" spans="14:17" ht="18" customHeight="1" x14ac:dyDescent="0.35">
      <c r="N235" s="20">
        <f t="shared" si="0"/>
        <v>13</v>
      </c>
      <c r="O235" s="21" t="str">
        <f t="shared" si="1"/>
        <v>S.E.M.S Fire Protection</v>
      </c>
      <c r="P235" s="21" t="e">
        <f>#REF!</f>
        <v>#REF!</v>
      </c>
      <c r="Q235" s="42" t="e">
        <f>#REF!</f>
        <v>#REF!</v>
      </c>
    </row>
    <row r="236" spans="14:17" ht="18" customHeight="1" x14ac:dyDescent="0.35">
      <c r="N236" s="20">
        <f t="shared" si="0"/>
        <v>14</v>
      </c>
      <c r="O236" s="21" t="str">
        <f t="shared" si="1"/>
        <v>Drytech Fire &amp; Water Services</v>
      </c>
      <c r="P236" s="21" t="e">
        <f>#REF!</f>
        <v>#REF!</v>
      </c>
      <c r="Q236" s="42" t="e">
        <f>#REF!</f>
        <v>#REF!</v>
      </c>
    </row>
    <row r="237" spans="14:17" ht="18" customHeight="1" x14ac:dyDescent="0.35">
      <c r="N237" s="20">
        <f t="shared" si="0"/>
        <v>15</v>
      </c>
      <c r="O237" s="21" t="str">
        <f t="shared" si="1"/>
        <v xml:space="preserve">Southern Emergency Consultants </v>
      </c>
      <c r="P237" s="21" t="e">
        <f>#REF!</f>
        <v>#REF!</v>
      </c>
      <c r="Q237" s="42" t="e">
        <f>#REF!</f>
        <v>#REF!</v>
      </c>
    </row>
    <row r="238" spans="14:17" ht="18" customHeight="1" x14ac:dyDescent="0.35">
      <c r="N238" s="20">
        <f t="shared" si="0"/>
        <v>16</v>
      </c>
      <c r="O238" s="21" t="str">
        <f t="shared" si="1"/>
        <v>Southern Linc</v>
      </c>
      <c r="P238" s="21" t="e">
        <f>#REF!</f>
        <v>#REF!</v>
      </c>
      <c r="Q238" s="42" t="e">
        <f>#REF!</f>
        <v>#REF!</v>
      </c>
    </row>
    <row r="239" spans="14:17" ht="18" customHeight="1" x14ac:dyDescent="0.35">
      <c r="N239" s="20">
        <f t="shared" si="0"/>
        <v>17</v>
      </c>
      <c r="O239" s="21" t="str">
        <f t="shared" si="1"/>
        <v>Cardiac Solutions</v>
      </c>
      <c r="P239" s="21" t="e">
        <f>#REF!</f>
        <v>#REF!</v>
      </c>
      <c r="Q239" s="42" t="e">
        <f>#REF!</f>
        <v>#REF!</v>
      </c>
    </row>
    <row r="240" spans="14:17" ht="18" customHeight="1" x14ac:dyDescent="0.35">
      <c r="N240" s="20">
        <f t="shared" si="0"/>
        <v>18</v>
      </c>
      <c r="O240" s="21" t="str">
        <f t="shared" si="1"/>
        <v>Sunbelt Fire</v>
      </c>
      <c r="P240" s="21" t="e">
        <f>#REF!</f>
        <v>#REF!</v>
      </c>
      <c r="Q240" s="42" t="e">
        <f>#REF!</f>
        <v>#REF!</v>
      </c>
    </row>
    <row r="241" spans="14:17" ht="18" customHeight="1" x14ac:dyDescent="0.35">
      <c r="N241" s="20">
        <f t="shared" si="0"/>
        <v>19</v>
      </c>
      <c r="O241" s="21" t="str">
        <f t="shared" si="1"/>
        <v>Sunbelt Fire</v>
      </c>
      <c r="P241" s="21" t="e">
        <f>#REF!</f>
        <v>#REF!</v>
      </c>
      <c r="Q241" s="42" t="e">
        <f>#REF!</f>
        <v>#REF!</v>
      </c>
    </row>
    <row r="242" spans="14:17" ht="18" customHeight="1" x14ac:dyDescent="0.35">
      <c r="N242" s="20">
        <f t="shared" si="0"/>
        <v>20</v>
      </c>
      <c r="O242" s="21" t="str">
        <f t="shared" si="1"/>
        <v>Sunbelt Fire</v>
      </c>
      <c r="P242" s="21" t="e">
        <f>#REF!</f>
        <v>#REF!</v>
      </c>
      <c r="Q242" s="42" t="e">
        <f>#REF!</f>
        <v>#REF!</v>
      </c>
    </row>
    <row r="243" spans="14:17" ht="18" customHeight="1" x14ac:dyDescent="0.35">
      <c r="N243" s="20">
        <f t="shared" si="0"/>
        <v>21</v>
      </c>
      <c r="O243" s="21" t="str">
        <f t="shared" si="1"/>
        <v>Central Alabama Training Solutions</v>
      </c>
      <c r="P243" s="21" t="e">
        <f>#REF!</f>
        <v>#REF!</v>
      </c>
      <c r="Q243" s="42" t="e">
        <f>#REF!</f>
        <v>#REF!</v>
      </c>
    </row>
    <row r="244" spans="14:17" ht="18" customHeight="1" x14ac:dyDescent="0.35">
      <c r="N244" s="20">
        <f t="shared" si="0"/>
        <v>22</v>
      </c>
      <c r="O244" s="21" t="str">
        <f t="shared" si="1"/>
        <v>Central Alabama Training Solutions</v>
      </c>
      <c r="P244" s="21" t="e">
        <f>#REF!</f>
        <v>#REF!</v>
      </c>
      <c r="Q244" s="42" t="e">
        <f>#REF!</f>
        <v>#REF!</v>
      </c>
    </row>
    <row r="245" spans="14:17" ht="18" customHeight="1" x14ac:dyDescent="0.35">
      <c r="N245" s="20" t="e">
        <f>IF(O245=0,0,#REF!)</f>
        <v>#REF!</v>
      </c>
      <c r="O245" s="21" t="e">
        <f>#REF!</f>
        <v>#REF!</v>
      </c>
      <c r="P245" s="21" t="e">
        <f>#REF!</f>
        <v>#REF!</v>
      </c>
      <c r="Q245" s="42" t="e">
        <f>#REF!</f>
        <v>#REF!</v>
      </c>
    </row>
    <row r="246" spans="14:17" ht="18" customHeight="1" x14ac:dyDescent="0.35">
      <c r="N246" s="20" t="e">
        <f>IF(O246=0,0,#REF!)</f>
        <v>#REF!</v>
      </c>
      <c r="O246" s="21" t="e">
        <f>#REF!</f>
        <v>#REF!</v>
      </c>
      <c r="P246" s="21" t="e">
        <f>#REF!</f>
        <v>#REF!</v>
      </c>
      <c r="Q246" s="42" t="e">
        <f>#REF!</f>
        <v>#REF!</v>
      </c>
    </row>
    <row r="247" spans="14:17" ht="18" customHeight="1" x14ac:dyDescent="0.35">
      <c r="N247" s="20" t="e">
        <f>IF(O247=0,0,#REF!)</f>
        <v>#REF!</v>
      </c>
      <c r="O247" s="21" t="e">
        <f>#REF!</f>
        <v>#REF!</v>
      </c>
      <c r="P247" s="21" t="e">
        <f>#REF!</f>
        <v>#REF!</v>
      </c>
      <c r="Q247" s="42" t="e">
        <f>#REF!</f>
        <v>#REF!</v>
      </c>
    </row>
    <row r="248" spans="14:17" ht="18" customHeight="1" x14ac:dyDescent="0.35">
      <c r="N248" s="20" t="e">
        <f>IF(O248=0,0,#REF!)</f>
        <v>#REF!</v>
      </c>
      <c r="O248" s="21" t="e">
        <f>#REF!</f>
        <v>#REF!</v>
      </c>
      <c r="P248" s="21" t="e">
        <f>#REF!</f>
        <v>#REF!</v>
      </c>
      <c r="Q248" s="42" t="e">
        <f>#REF!</f>
        <v>#REF!</v>
      </c>
    </row>
    <row r="249" spans="14:17" ht="18" customHeight="1" x14ac:dyDescent="0.35">
      <c r="N249" s="20" t="e">
        <f>IF(O249=0,0,#REF!)</f>
        <v>#REF!</v>
      </c>
      <c r="O249" s="21" t="e">
        <f>#REF!</f>
        <v>#REF!</v>
      </c>
      <c r="P249" s="21" t="e">
        <f>#REF!</f>
        <v>#REF!</v>
      </c>
      <c r="Q249" s="42" t="e">
        <f>#REF!</f>
        <v>#REF!</v>
      </c>
    </row>
    <row r="250" spans="14:17" ht="18" customHeight="1" x14ac:dyDescent="0.35">
      <c r="N250" s="20" t="e">
        <f>IF(O250=0,0,#REF!)</f>
        <v>#REF!</v>
      </c>
      <c r="O250" s="21" t="e">
        <f>#REF!</f>
        <v>#REF!</v>
      </c>
      <c r="P250" s="21" t="e">
        <f>#REF!</f>
        <v>#REF!</v>
      </c>
      <c r="Q250" s="42" t="e">
        <f>#REF!</f>
        <v>#REF!</v>
      </c>
    </row>
    <row r="251" spans="14:17" ht="18" customHeight="1" x14ac:dyDescent="0.35">
      <c r="N251" s="20" t="e">
        <f>IF(O251=0,0,#REF!)</f>
        <v>#REF!</v>
      </c>
      <c r="O251" s="21" t="e">
        <f>#REF!</f>
        <v>#REF!</v>
      </c>
      <c r="P251" s="21" t="e">
        <f>#REF!</f>
        <v>#REF!</v>
      </c>
      <c r="Q251" s="42" t="e">
        <f>#REF!</f>
        <v>#REF!</v>
      </c>
    </row>
    <row r="252" spans="14:17" ht="18" customHeight="1" x14ac:dyDescent="0.35">
      <c r="N252" s="20" t="e">
        <f>IF(O252=0,0,#REF!)</f>
        <v>#REF!</v>
      </c>
      <c r="O252" s="21" t="e">
        <f>#REF!</f>
        <v>#REF!</v>
      </c>
      <c r="P252" s="21" t="e">
        <f>#REF!</f>
        <v>#REF!</v>
      </c>
      <c r="Q252" s="42" t="e">
        <f>#REF!</f>
        <v>#REF!</v>
      </c>
    </row>
    <row r="253" spans="14:17" ht="18" customHeight="1" x14ac:dyDescent="0.35">
      <c r="N253" s="20" t="e">
        <f>IF(O253=0,0,#REF!)</f>
        <v>#REF!</v>
      </c>
      <c r="O253" s="21" t="e">
        <f>#REF!</f>
        <v>#REF!</v>
      </c>
      <c r="P253" s="21" t="e">
        <f>#REF!</f>
        <v>#REF!</v>
      </c>
      <c r="Q253" s="42" t="e">
        <f>#REF!</f>
        <v>#REF!</v>
      </c>
    </row>
    <row r="254" spans="14:17" ht="18" customHeight="1" x14ac:dyDescent="0.35">
      <c r="N254" s="20" t="e">
        <f>IF(O254=0,0,#REF!)</f>
        <v>#REF!</v>
      </c>
      <c r="O254" s="21" t="e">
        <f>#REF!</f>
        <v>#REF!</v>
      </c>
      <c r="P254" s="21" t="e">
        <f>#REF!</f>
        <v>#REF!</v>
      </c>
      <c r="Q254" s="42" t="e">
        <f>#REF!</f>
        <v>#REF!</v>
      </c>
    </row>
    <row r="255" spans="14:17" ht="18" customHeight="1" x14ac:dyDescent="0.35">
      <c r="N255" s="20" t="e">
        <f>IF(O255=0,0,#REF!)</f>
        <v>#REF!</v>
      </c>
      <c r="O255" s="21" t="e">
        <f>#REF!</f>
        <v>#REF!</v>
      </c>
      <c r="P255" s="21" t="e">
        <f>#REF!</f>
        <v>#REF!</v>
      </c>
      <c r="Q255" s="42" t="e">
        <f>#REF!</f>
        <v>#REF!</v>
      </c>
    </row>
    <row r="256" spans="14:17" ht="18" customHeight="1" x14ac:dyDescent="0.35">
      <c r="N256" s="22" t="e">
        <f>IF(O256=0,0,#REF!)</f>
        <v>#REF!</v>
      </c>
      <c r="O256" s="21" t="e">
        <f>#REF!</f>
        <v>#REF!</v>
      </c>
      <c r="P256" s="21" t="e">
        <f>#REF!</f>
        <v>#REF!</v>
      </c>
      <c r="Q256" s="42" t="e">
        <f>#REF!</f>
        <v>#REF!</v>
      </c>
    </row>
    <row r="257" spans="14:17" ht="18" customHeight="1" x14ac:dyDescent="0.35">
      <c r="N257" s="20" t="e">
        <f>IF(O257=0,0,#REF!)</f>
        <v>#REF!</v>
      </c>
      <c r="O257" s="21" t="e">
        <f>#REF!</f>
        <v>#REF!</v>
      </c>
      <c r="P257" s="21" t="e">
        <f>#REF!</f>
        <v>#REF!</v>
      </c>
      <c r="Q257" s="42" t="e">
        <f>#REF!</f>
        <v>#REF!</v>
      </c>
    </row>
    <row r="258" spans="14:17" ht="18" customHeight="1" x14ac:dyDescent="0.35">
      <c r="N258" s="20" t="e">
        <f>IF(O258=0,0,#REF!)</f>
        <v>#REF!</v>
      </c>
      <c r="O258" s="21" t="e">
        <f>#REF!</f>
        <v>#REF!</v>
      </c>
      <c r="P258" s="21" t="e">
        <f>#REF!</f>
        <v>#REF!</v>
      </c>
      <c r="Q258" s="42" t="e">
        <f>#REF!</f>
        <v>#REF!</v>
      </c>
    </row>
    <row r="259" spans="14:17" ht="18" customHeight="1" x14ac:dyDescent="0.35">
      <c r="N259" s="20" t="e">
        <f>IF(O259=0,0,#REF!)</f>
        <v>#REF!</v>
      </c>
      <c r="O259" s="21" t="e">
        <f>#REF!</f>
        <v>#REF!</v>
      </c>
      <c r="P259" s="21" t="e">
        <f>#REF!</f>
        <v>#REF!</v>
      </c>
      <c r="Q259" s="42" t="e">
        <f>#REF!</f>
        <v>#REF!</v>
      </c>
    </row>
    <row r="260" spans="14:17" ht="18" customHeight="1" x14ac:dyDescent="0.35">
      <c r="N260" s="20">
        <f t="shared" ref="N260:N281" si="2">IF(O260=0,0,Y4)</f>
        <v>0</v>
      </c>
      <c r="O260" s="21">
        <f t="shared" ref="O260:O281" si="3">Z4</f>
        <v>0</v>
      </c>
      <c r="P260" s="21">
        <f t="shared" ref="P260:P281" si="4">AA4</f>
        <v>0</v>
      </c>
      <c r="Q260" s="42" t="e">
        <f>#REF!</f>
        <v>#REF!</v>
      </c>
    </row>
    <row r="261" spans="14:17" ht="18" customHeight="1" x14ac:dyDescent="0.35">
      <c r="N261" s="20">
        <f t="shared" si="2"/>
        <v>0</v>
      </c>
      <c r="O261" s="21">
        <f t="shared" si="3"/>
        <v>0</v>
      </c>
      <c r="P261" s="21">
        <f t="shared" si="4"/>
        <v>0</v>
      </c>
      <c r="Q261" s="42" t="e">
        <f>#REF!</f>
        <v>#REF!</v>
      </c>
    </row>
    <row r="262" spans="14:17" ht="18" customHeight="1" x14ac:dyDescent="0.35">
      <c r="N262" s="20">
        <f t="shared" si="2"/>
        <v>0</v>
      </c>
      <c r="O262" s="21">
        <f t="shared" si="3"/>
        <v>0</v>
      </c>
      <c r="P262" s="21">
        <f t="shared" si="4"/>
        <v>0</v>
      </c>
      <c r="Q262" s="42" t="e">
        <f>#REF!</f>
        <v>#REF!</v>
      </c>
    </row>
    <row r="263" spans="14:17" ht="18" customHeight="1" x14ac:dyDescent="0.35">
      <c r="N263" s="20">
        <f t="shared" si="2"/>
        <v>0</v>
      </c>
      <c r="O263" s="21">
        <f t="shared" si="3"/>
        <v>0</v>
      </c>
      <c r="P263" s="21">
        <f t="shared" si="4"/>
        <v>0</v>
      </c>
      <c r="Q263" s="42" t="e">
        <f>#REF!</f>
        <v>#REF!</v>
      </c>
    </row>
    <row r="264" spans="14:17" ht="18" customHeight="1" x14ac:dyDescent="0.35">
      <c r="N264" s="20">
        <f t="shared" si="2"/>
        <v>0</v>
      </c>
      <c r="O264" s="21">
        <f t="shared" si="3"/>
        <v>0</v>
      </c>
      <c r="P264" s="21">
        <f t="shared" si="4"/>
        <v>0</v>
      </c>
      <c r="Q264" s="42" t="e">
        <f>#REF!</f>
        <v>#REF!</v>
      </c>
    </row>
    <row r="265" spans="14:17" ht="18" customHeight="1" x14ac:dyDescent="0.35">
      <c r="N265" s="20">
        <f t="shared" si="2"/>
        <v>0</v>
      </c>
      <c r="O265" s="21">
        <f t="shared" si="3"/>
        <v>0</v>
      </c>
      <c r="P265" s="21">
        <f t="shared" si="4"/>
        <v>0</v>
      </c>
      <c r="Q265" s="42" t="e">
        <f>#REF!</f>
        <v>#REF!</v>
      </c>
    </row>
    <row r="266" spans="14:17" ht="18" customHeight="1" x14ac:dyDescent="0.35">
      <c r="N266" s="20">
        <f t="shared" si="2"/>
        <v>0</v>
      </c>
      <c r="O266" s="21">
        <f t="shared" si="3"/>
        <v>0</v>
      </c>
      <c r="P266" s="21">
        <f t="shared" si="4"/>
        <v>0</v>
      </c>
      <c r="Q266" s="42" t="e">
        <f>#REF!</f>
        <v>#REF!</v>
      </c>
    </row>
    <row r="267" spans="14:17" ht="18" customHeight="1" x14ac:dyDescent="0.35">
      <c r="N267" s="20">
        <f t="shared" si="2"/>
        <v>0</v>
      </c>
      <c r="O267" s="21">
        <f t="shared" si="3"/>
        <v>0</v>
      </c>
      <c r="P267" s="21">
        <f t="shared" si="4"/>
        <v>0</v>
      </c>
      <c r="Q267" s="42" t="e">
        <f>#REF!</f>
        <v>#REF!</v>
      </c>
    </row>
    <row r="268" spans="14:17" ht="18" customHeight="1" x14ac:dyDescent="0.35">
      <c r="N268" s="20">
        <f t="shared" si="2"/>
        <v>0</v>
      </c>
      <c r="O268" s="21">
        <f t="shared" si="3"/>
        <v>0</v>
      </c>
      <c r="P268" s="21">
        <f t="shared" si="4"/>
        <v>0</v>
      </c>
      <c r="Q268" s="42" t="e">
        <f>#REF!</f>
        <v>#REF!</v>
      </c>
    </row>
    <row r="269" spans="14:17" ht="18" customHeight="1" x14ac:dyDescent="0.35">
      <c r="N269" s="20">
        <f t="shared" si="2"/>
        <v>0</v>
      </c>
      <c r="O269" s="21">
        <f t="shared" si="3"/>
        <v>0</v>
      </c>
      <c r="P269" s="21">
        <f t="shared" si="4"/>
        <v>0</v>
      </c>
      <c r="Q269" s="42" t="e">
        <f>#REF!</f>
        <v>#REF!</v>
      </c>
    </row>
    <row r="270" spans="14:17" ht="18" customHeight="1" x14ac:dyDescent="0.35">
      <c r="N270" s="20">
        <f t="shared" si="2"/>
        <v>0</v>
      </c>
      <c r="O270" s="21">
        <f t="shared" si="3"/>
        <v>0</v>
      </c>
      <c r="P270" s="21">
        <f t="shared" si="4"/>
        <v>0</v>
      </c>
      <c r="Q270" s="42" t="e">
        <f>#REF!</f>
        <v>#REF!</v>
      </c>
    </row>
    <row r="271" spans="14:17" ht="18" customHeight="1" x14ac:dyDescent="0.35">
      <c r="N271" s="20">
        <f t="shared" si="2"/>
        <v>0</v>
      </c>
      <c r="O271" s="21">
        <f t="shared" si="3"/>
        <v>0</v>
      </c>
      <c r="P271" s="21">
        <f t="shared" si="4"/>
        <v>0</v>
      </c>
      <c r="Q271" s="42" t="e">
        <f>#REF!</f>
        <v>#REF!</v>
      </c>
    </row>
    <row r="272" spans="14:17" ht="18" customHeight="1" x14ac:dyDescent="0.35">
      <c r="N272" s="20">
        <f t="shared" si="2"/>
        <v>0</v>
      </c>
      <c r="O272" s="21">
        <f t="shared" si="3"/>
        <v>0</v>
      </c>
      <c r="P272" s="21">
        <f t="shared" si="4"/>
        <v>0</v>
      </c>
      <c r="Q272" s="42" t="e">
        <f>#REF!</f>
        <v>#REF!</v>
      </c>
    </row>
    <row r="273" spans="14:17" ht="18" customHeight="1" x14ac:dyDescent="0.35">
      <c r="N273" s="20">
        <f t="shared" si="2"/>
        <v>0</v>
      </c>
      <c r="O273" s="21">
        <f t="shared" si="3"/>
        <v>0</v>
      </c>
      <c r="P273" s="21">
        <f t="shared" si="4"/>
        <v>0</v>
      </c>
      <c r="Q273" s="42" t="e">
        <f>#REF!</f>
        <v>#REF!</v>
      </c>
    </row>
    <row r="274" spans="14:17" ht="18" customHeight="1" x14ac:dyDescent="0.35">
      <c r="N274" s="20">
        <f t="shared" si="2"/>
        <v>0</v>
      </c>
      <c r="O274" s="21">
        <f t="shared" si="3"/>
        <v>0</v>
      </c>
      <c r="P274" s="21">
        <f t="shared" si="4"/>
        <v>0</v>
      </c>
      <c r="Q274" s="42" t="e">
        <f>#REF!</f>
        <v>#REF!</v>
      </c>
    </row>
    <row r="275" spans="14:17" ht="18" customHeight="1" x14ac:dyDescent="0.35">
      <c r="N275" s="20">
        <f t="shared" si="2"/>
        <v>0</v>
      </c>
      <c r="O275" s="21">
        <f t="shared" si="3"/>
        <v>0</v>
      </c>
      <c r="P275" s="21">
        <f t="shared" si="4"/>
        <v>0</v>
      </c>
      <c r="Q275" s="42" t="e">
        <f>#REF!</f>
        <v>#REF!</v>
      </c>
    </row>
    <row r="276" spans="14:17" ht="18" customHeight="1" x14ac:dyDescent="0.35">
      <c r="N276" s="20">
        <f t="shared" si="2"/>
        <v>0</v>
      </c>
      <c r="O276" s="21">
        <f t="shared" si="3"/>
        <v>0</v>
      </c>
      <c r="P276" s="21">
        <f t="shared" si="4"/>
        <v>0</v>
      </c>
      <c r="Q276" s="42" t="e">
        <f>#REF!</f>
        <v>#REF!</v>
      </c>
    </row>
    <row r="277" spans="14:17" ht="18" customHeight="1" x14ac:dyDescent="0.35">
      <c r="N277" s="20">
        <f t="shared" si="2"/>
        <v>0</v>
      </c>
      <c r="O277" s="21">
        <f t="shared" si="3"/>
        <v>0</v>
      </c>
      <c r="P277" s="21">
        <f t="shared" si="4"/>
        <v>0</v>
      </c>
      <c r="Q277" s="42" t="e">
        <f>#REF!</f>
        <v>#REF!</v>
      </c>
    </row>
    <row r="278" spans="14:17" ht="18" customHeight="1" x14ac:dyDescent="0.35">
      <c r="N278" s="20">
        <f t="shared" si="2"/>
        <v>0</v>
      </c>
      <c r="O278" s="21">
        <f t="shared" si="3"/>
        <v>0</v>
      </c>
      <c r="P278" s="21">
        <f t="shared" si="4"/>
        <v>0</v>
      </c>
      <c r="Q278" s="42" t="e">
        <f>#REF!</f>
        <v>#REF!</v>
      </c>
    </row>
    <row r="279" spans="14:17" ht="18" customHeight="1" x14ac:dyDescent="0.35">
      <c r="N279" s="20">
        <f t="shared" si="2"/>
        <v>0</v>
      </c>
      <c r="O279" s="21">
        <f t="shared" si="3"/>
        <v>0</v>
      </c>
      <c r="P279" s="21">
        <f t="shared" si="4"/>
        <v>0</v>
      </c>
      <c r="Q279" s="42" t="e">
        <f>#REF!</f>
        <v>#REF!</v>
      </c>
    </row>
    <row r="280" spans="14:17" ht="18" customHeight="1" x14ac:dyDescent="0.35">
      <c r="N280" s="20">
        <f t="shared" si="2"/>
        <v>0</v>
      </c>
      <c r="O280" s="21">
        <f t="shared" si="3"/>
        <v>0</v>
      </c>
      <c r="P280" s="21">
        <f t="shared" si="4"/>
        <v>0</v>
      </c>
      <c r="Q280" s="42" t="e">
        <f>#REF!</f>
        <v>#REF!</v>
      </c>
    </row>
    <row r="281" spans="14:17" ht="18" customHeight="1" x14ac:dyDescent="0.35">
      <c r="N281" s="44">
        <f t="shared" si="2"/>
        <v>0</v>
      </c>
      <c r="O281" s="45">
        <f t="shared" si="3"/>
        <v>0</v>
      </c>
      <c r="P281" s="45">
        <f t="shared" si="4"/>
        <v>0</v>
      </c>
      <c r="Q281" s="46" t="e">
        <f>#REF!</f>
        <v>#REF!</v>
      </c>
    </row>
    <row r="282" spans="14:17" ht="18" customHeight="1" x14ac:dyDescent="0.35">
      <c r="N282" s="44" t="e">
        <f>IF(O282=0,0,#REF!)</f>
        <v>#REF!</v>
      </c>
      <c r="O282" s="45" t="e">
        <f>#REF!</f>
        <v>#REF!</v>
      </c>
      <c r="P282" s="45" t="e">
        <f>#REF!</f>
        <v>#REF!</v>
      </c>
      <c r="Q282" s="46" t="e">
        <f>#REF!</f>
        <v>#REF!</v>
      </c>
    </row>
    <row r="283" spans="14:17" ht="18" customHeight="1" x14ac:dyDescent="0.35">
      <c r="N283" s="44">
        <f t="shared" ref="N283:N296" si="5">IF(O283=0,0,Y44)</f>
        <v>0</v>
      </c>
      <c r="O283" s="45">
        <f t="shared" ref="O283:O296" si="6">Z44</f>
        <v>0</v>
      </c>
      <c r="P283" s="45">
        <f t="shared" ref="P283:P296" si="7">AA44</f>
        <v>0</v>
      </c>
      <c r="Q283" s="46" t="e">
        <f>#REF!</f>
        <v>#REF!</v>
      </c>
    </row>
    <row r="284" spans="14:17" ht="18" customHeight="1" x14ac:dyDescent="0.35">
      <c r="N284" s="44">
        <f t="shared" si="5"/>
        <v>0</v>
      </c>
      <c r="O284" s="45">
        <f t="shared" si="6"/>
        <v>0</v>
      </c>
      <c r="P284" s="45">
        <f t="shared" si="7"/>
        <v>0</v>
      </c>
      <c r="Q284" s="46" t="e">
        <f>#REF!</f>
        <v>#REF!</v>
      </c>
    </row>
    <row r="285" spans="14:17" ht="18" customHeight="1" x14ac:dyDescent="0.35">
      <c r="N285" s="44">
        <f t="shared" si="5"/>
        <v>0</v>
      </c>
      <c r="O285" s="45">
        <f t="shared" si="6"/>
        <v>0</v>
      </c>
      <c r="P285" s="45">
        <f t="shared" si="7"/>
        <v>0</v>
      </c>
      <c r="Q285" s="46" t="e">
        <f>#REF!</f>
        <v>#REF!</v>
      </c>
    </row>
    <row r="286" spans="14:17" ht="18" customHeight="1" x14ac:dyDescent="0.35">
      <c r="N286" s="44">
        <f t="shared" si="5"/>
        <v>0</v>
      </c>
      <c r="O286" s="45">
        <f t="shared" si="6"/>
        <v>0</v>
      </c>
      <c r="P286" s="45">
        <f t="shared" si="7"/>
        <v>0</v>
      </c>
      <c r="Q286" s="46" t="e">
        <f>#REF!</f>
        <v>#REF!</v>
      </c>
    </row>
    <row r="287" spans="14:17" ht="18" customHeight="1" x14ac:dyDescent="0.35">
      <c r="N287" s="44">
        <f t="shared" si="5"/>
        <v>0</v>
      </c>
      <c r="O287" s="45">
        <f t="shared" si="6"/>
        <v>0</v>
      </c>
      <c r="P287" s="45">
        <f t="shared" si="7"/>
        <v>0</v>
      </c>
      <c r="Q287" s="46" t="e">
        <f>#REF!</f>
        <v>#REF!</v>
      </c>
    </row>
    <row r="288" spans="14:17" ht="18" customHeight="1" x14ac:dyDescent="0.35">
      <c r="N288" s="44">
        <f t="shared" si="5"/>
        <v>0</v>
      </c>
      <c r="O288" s="45">
        <f t="shared" si="6"/>
        <v>0</v>
      </c>
      <c r="P288" s="45">
        <f t="shared" si="7"/>
        <v>0</v>
      </c>
      <c r="Q288" s="46" t="e">
        <f>#REF!</f>
        <v>#REF!</v>
      </c>
    </row>
    <row r="289" spans="14:17" ht="18" customHeight="1" x14ac:dyDescent="0.35">
      <c r="N289" s="44">
        <f t="shared" si="5"/>
        <v>0</v>
      </c>
      <c r="O289" s="45">
        <f t="shared" si="6"/>
        <v>0</v>
      </c>
      <c r="P289" s="45">
        <f t="shared" si="7"/>
        <v>0</v>
      </c>
      <c r="Q289" s="46" t="e">
        <f>#REF!</f>
        <v>#REF!</v>
      </c>
    </row>
    <row r="290" spans="14:17" ht="18" customHeight="1" x14ac:dyDescent="0.35">
      <c r="N290" s="44">
        <f t="shared" si="5"/>
        <v>0</v>
      </c>
      <c r="O290" s="45">
        <f t="shared" si="6"/>
        <v>0</v>
      </c>
      <c r="P290" s="45">
        <f t="shared" si="7"/>
        <v>0</v>
      </c>
      <c r="Q290" s="46" t="e">
        <f>#REF!</f>
        <v>#REF!</v>
      </c>
    </row>
    <row r="291" spans="14:17" ht="18" customHeight="1" x14ac:dyDescent="0.35">
      <c r="N291" s="44">
        <f t="shared" si="5"/>
        <v>0</v>
      </c>
      <c r="O291" s="45">
        <f t="shared" si="6"/>
        <v>0</v>
      </c>
      <c r="P291" s="45">
        <f t="shared" si="7"/>
        <v>0</v>
      </c>
      <c r="Q291" s="46" t="e">
        <f>#REF!</f>
        <v>#REF!</v>
      </c>
    </row>
    <row r="292" spans="14:17" ht="18" customHeight="1" x14ac:dyDescent="0.35">
      <c r="N292" s="44">
        <f t="shared" si="5"/>
        <v>0</v>
      </c>
      <c r="O292" s="45">
        <f t="shared" si="6"/>
        <v>0</v>
      </c>
      <c r="P292" s="45">
        <f t="shared" si="7"/>
        <v>0</v>
      </c>
      <c r="Q292" s="46" t="e">
        <f>#REF!</f>
        <v>#REF!</v>
      </c>
    </row>
    <row r="293" spans="14:17" ht="18" customHeight="1" x14ac:dyDescent="0.35">
      <c r="N293" s="44">
        <f t="shared" si="5"/>
        <v>0</v>
      </c>
      <c r="O293" s="45">
        <f t="shared" si="6"/>
        <v>0</v>
      </c>
      <c r="P293" s="45">
        <f t="shared" si="7"/>
        <v>0</v>
      </c>
      <c r="Q293" s="46" t="e">
        <f>#REF!</f>
        <v>#REF!</v>
      </c>
    </row>
    <row r="294" spans="14:17" ht="18" customHeight="1" x14ac:dyDescent="0.35">
      <c r="N294" s="44">
        <f t="shared" si="5"/>
        <v>0</v>
      </c>
      <c r="O294" s="45">
        <f t="shared" si="6"/>
        <v>0</v>
      </c>
      <c r="P294" s="45">
        <f t="shared" si="7"/>
        <v>0</v>
      </c>
      <c r="Q294" s="46" t="e">
        <f>#REF!</f>
        <v>#REF!</v>
      </c>
    </row>
    <row r="295" spans="14:17" ht="18" customHeight="1" x14ac:dyDescent="0.35">
      <c r="N295" s="44">
        <f t="shared" si="5"/>
        <v>0</v>
      </c>
      <c r="O295" s="45">
        <f t="shared" si="6"/>
        <v>0</v>
      </c>
      <c r="P295" s="45">
        <f t="shared" si="7"/>
        <v>0</v>
      </c>
      <c r="Q295" s="46" t="e">
        <f>#REF!</f>
        <v>#REF!</v>
      </c>
    </row>
    <row r="296" spans="14:17" ht="18" customHeight="1" x14ac:dyDescent="0.35">
      <c r="N296" s="44">
        <f t="shared" si="5"/>
        <v>0</v>
      </c>
      <c r="O296" s="45">
        <f t="shared" si="6"/>
        <v>0</v>
      </c>
      <c r="P296" s="45">
        <f t="shared" si="7"/>
        <v>0</v>
      </c>
      <c r="Q296" s="46" t="e">
        <f>#REF!</f>
        <v>#REF!</v>
      </c>
    </row>
  </sheetData>
  <sortState xmlns:xlrd2="http://schemas.microsoft.com/office/spreadsheetml/2017/richdata2" ref="Q13:R33">
    <sortCondition ref="Q13:Q33"/>
  </sortState>
  <mergeCells count="2">
    <mergeCell ref="E2:Q2"/>
    <mergeCell ref="AB3:AC3"/>
  </mergeCells>
  <printOptions horizontalCentered="1" verticalCentered="1"/>
  <pageMargins left="0.18" right="0.24" top="0.26" bottom="0.23" header="0.18" footer="0.18"/>
  <pageSetup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showGridLines="0" workbookViewId="0">
      <selection activeCell="P40" sqref="P40"/>
    </sheetView>
  </sheetViews>
  <sheetFormatPr defaultRowHeight="14.5" x14ac:dyDescent="0.35"/>
  <cols>
    <col min="1" max="1" width="2.453125" customWidth="1"/>
    <col min="2" max="10" width="16.54296875" customWidth="1"/>
    <col min="11" max="11" width="20.7265625" customWidth="1"/>
    <col min="12" max="12" width="1.7265625" customWidth="1"/>
    <col min="15" max="15" width="4.81640625" customWidth="1"/>
    <col min="16" max="16" width="15.81640625" customWidth="1"/>
    <col min="17" max="17" width="27.81640625" customWidth="1"/>
    <col min="18" max="18" width="10.7265625" customWidth="1"/>
  </cols>
  <sheetData>
    <row r="1" spans="1:13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5">
      <c r="A2" s="5"/>
      <c r="M2" s="5"/>
    </row>
    <row r="3" spans="1:13" x14ac:dyDescent="0.35">
      <c r="A3" s="5"/>
      <c r="M3" s="5"/>
    </row>
    <row r="4" spans="1:13" x14ac:dyDescent="0.35">
      <c r="A4" s="5"/>
      <c r="M4" s="5"/>
    </row>
    <row r="5" spans="1:13" x14ac:dyDescent="0.35">
      <c r="A5" s="5"/>
      <c r="M5" s="5"/>
    </row>
    <row r="6" spans="1:13" x14ac:dyDescent="0.35">
      <c r="A6" s="5"/>
      <c r="M6" s="5"/>
    </row>
    <row r="7" spans="1:13" x14ac:dyDescent="0.35">
      <c r="A7" s="5"/>
      <c r="M7" s="5"/>
    </row>
    <row r="8" spans="1:13" x14ac:dyDescent="0.35">
      <c r="A8" s="5"/>
      <c r="M8" s="5"/>
    </row>
    <row r="9" spans="1:13" x14ac:dyDescent="0.35">
      <c r="A9" s="5"/>
      <c r="M9" s="5"/>
    </row>
    <row r="10" spans="1:13" x14ac:dyDescent="0.35">
      <c r="A10" s="5"/>
      <c r="M10" s="5"/>
    </row>
    <row r="11" spans="1:13" x14ac:dyDescent="0.35">
      <c r="A11" s="5"/>
      <c r="M11" s="5"/>
    </row>
    <row r="12" spans="1:13" hidden="1" x14ac:dyDescent="0.35">
      <c r="A12" s="5"/>
      <c r="M12" s="5"/>
    </row>
    <row r="13" spans="1:13" hidden="1" x14ac:dyDescent="0.35">
      <c r="A13" s="5"/>
      <c r="M13" s="5"/>
    </row>
    <row r="14" spans="1:13" hidden="1" x14ac:dyDescent="0.35">
      <c r="A14" s="5"/>
      <c r="M14" s="5"/>
    </row>
    <row r="15" spans="1:13" x14ac:dyDescent="0.35">
      <c r="A15" s="5"/>
      <c r="M15" s="5"/>
    </row>
    <row r="16" spans="1:13" ht="62.25" customHeight="1" x14ac:dyDescent="0.35">
      <c r="A16" s="5"/>
      <c r="M16" s="5"/>
    </row>
    <row r="17" spans="1:19" ht="8.25" customHeight="1" x14ac:dyDescent="0.35">
      <c r="A17" s="5"/>
      <c r="M17" s="5"/>
    </row>
    <row r="18" spans="1:19" ht="48" customHeight="1" x14ac:dyDescent="0.35">
      <c r="A18" s="5"/>
      <c r="C18" s="62" t="str">
        <f>IF(R20=0,"",UPPER(R20)&amp;" SPONSOR")</f>
        <v/>
      </c>
      <c r="D18" s="62"/>
      <c r="E18" s="62"/>
      <c r="F18" s="62"/>
      <c r="G18" s="62"/>
      <c r="H18" s="62"/>
      <c r="I18" s="62"/>
      <c r="J18" s="62"/>
      <c r="K18" s="62"/>
      <c r="M18" s="5"/>
      <c r="Q18" s="10" t="str">
        <f>Q20</f>
        <v>EMERGENCY EQUIPMENT PROFESIONALS</v>
      </c>
    </row>
    <row r="19" spans="1:19" ht="48" customHeight="1" x14ac:dyDescent="0.35">
      <c r="A19" s="5"/>
      <c r="C19" s="62"/>
      <c r="D19" s="62"/>
      <c r="E19" s="62"/>
      <c r="F19" s="62"/>
      <c r="G19" s="62"/>
      <c r="H19" s="62"/>
      <c r="I19" s="62"/>
      <c r="J19" s="62"/>
      <c r="K19" s="62"/>
      <c r="M19" s="5"/>
      <c r="P19">
        <f xml:space="preserve"> P20</f>
        <v>1</v>
      </c>
    </row>
    <row r="20" spans="1:19" ht="23.15" customHeight="1" x14ac:dyDescent="0.35">
      <c r="A20" s="5"/>
      <c r="D20" s="63" t="e">
        <f>IF(S22=0,"",UPPER(S22)&amp;" SPONSOR")</f>
        <v>#REF!</v>
      </c>
      <c r="E20" s="63"/>
      <c r="F20" s="63"/>
      <c r="G20" s="63"/>
      <c r="H20" s="63"/>
      <c r="I20" s="63"/>
      <c r="J20" s="63"/>
      <c r="M20" s="5"/>
      <c r="P20" s="5">
        <v>1</v>
      </c>
      <c r="Q20" t="str">
        <f>UPPER(INDEX('Map Vendors'!O$223:O$296,MATCH($P$20,'Map Vendors'!$N$223:$N$296,0)))</f>
        <v>EMERGENCY EQUIPMENT PROFESIONALS</v>
      </c>
      <c r="R20">
        <f>INDEX('Map Vendors'!P$45:P$103,MATCH($P$20,'Map Vendors'!$N$223:$N$296,0))</f>
        <v>0</v>
      </c>
      <c r="S20" s="6" t="e">
        <f>INDEX('Map Vendors'!#REF!,MATCH($P$20,'Map Vendors'!$N$4:$N$27,0))</f>
        <v>#REF!</v>
      </c>
    </row>
    <row r="21" spans="1:19" ht="6.75" customHeight="1" x14ac:dyDescent="0.35">
      <c r="A21" s="5"/>
      <c r="D21" s="63"/>
      <c r="E21" s="63"/>
      <c r="F21" s="63"/>
      <c r="G21" s="63"/>
      <c r="H21" s="63"/>
      <c r="I21" s="63"/>
      <c r="J21" s="63"/>
      <c r="M21" s="5"/>
    </row>
    <row r="22" spans="1:19" ht="11.25" customHeight="1" x14ac:dyDescent="0.35">
      <c r="A22" s="5"/>
      <c r="M22" s="5"/>
      <c r="S22" s="6" t="e">
        <f>INDEX('Map Vendors'!P$223:P$251,MATCH($P$20,'Map Vendors'!$N$223:$N$251,0))</f>
        <v>#REF!</v>
      </c>
    </row>
    <row r="23" spans="1:19" ht="18.5" x14ac:dyDescent="0.45">
      <c r="A23" s="5"/>
      <c r="M23" s="5"/>
      <c r="Q23" s="9"/>
    </row>
    <row r="24" spans="1:19" x14ac:dyDescent="0.35">
      <c r="A24" s="5"/>
      <c r="M24" s="5"/>
    </row>
    <row r="25" spans="1:19" x14ac:dyDescent="0.35">
      <c r="A25" s="5"/>
      <c r="M25" s="5"/>
    </row>
    <row r="26" spans="1:19" x14ac:dyDescent="0.35">
      <c r="A26" s="5"/>
      <c r="M26" s="5"/>
    </row>
    <row r="27" spans="1:19" ht="18.5" x14ac:dyDescent="0.45">
      <c r="A27" s="5"/>
      <c r="M27" s="5"/>
      <c r="S27" s="3"/>
    </row>
    <row r="28" spans="1:19" x14ac:dyDescent="0.35">
      <c r="A28" s="5"/>
      <c r="M28" s="5"/>
    </row>
    <row r="29" spans="1:19" x14ac:dyDescent="0.35">
      <c r="A29" s="5"/>
      <c r="M29" s="5"/>
    </row>
    <row r="30" spans="1:19" x14ac:dyDescent="0.35">
      <c r="A30" s="5"/>
      <c r="M30" s="5"/>
    </row>
    <row r="31" spans="1:19" x14ac:dyDescent="0.35">
      <c r="A31" s="5"/>
      <c r="M31" s="5"/>
    </row>
    <row r="32" spans="1:19" x14ac:dyDescent="0.35">
      <c r="A32" s="5"/>
      <c r="M32" s="5"/>
    </row>
    <row r="33" spans="1:19" x14ac:dyDescent="0.35">
      <c r="A33" s="5"/>
      <c r="M33" s="5"/>
    </row>
    <row r="34" spans="1:19" x14ac:dyDescent="0.35">
      <c r="A34" s="5"/>
      <c r="M34" s="5"/>
    </row>
    <row r="35" spans="1:19" x14ac:dyDescent="0.35">
      <c r="A35" s="5"/>
      <c r="M35" s="5"/>
    </row>
    <row r="36" spans="1:19" x14ac:dyDescent="0.35">
      <c r="A36" s="5"/>
      <c r="M36" s="5"/>
    </row>
    <row r="37" spans="1:19" x14ac:dyDescent="0.35">
      <c r="A37" s="5"/>
      <c r="M37" s="5"/>
    </row>
    <row r="38" spans="1:19" x14ac:dyDescent="0.35">
      <c r="A38" s="5"/>
      <c r="M38" s="5"/>
    </row>
    <row r="39" spans="1:19" ht="18.5" x14ac:dyDescent="0.45">
      <c r="A39" s="5"/>
      <c r="M39" s="5"/>
      <c r="S39" s="3"/>
    </row>
    <row r="40" spans="1:19" ht="18.5" x14ac:dyDescent="0.45">
      <c r="A40" s="5"/>
      <c r="M40" s="5"/>
      <c r="S40" s="3"/>
    </row>
    <row r="41" spans="1:19" ht="18.5" x14ac:dyDescent="0.45">
      <c r="A41" s="5"/>
      <c r="M41" s="5"/>
      <c r="S41" s="3"/>
    </row>
    <row r="42" spans="1:19" ht="18.5" x14ac:dyDescent="0.45">
      <c r="A42" s="5"/>
      <c r="M42" s="5"/>
      <c r="S42" s="3"/>
    </row>
    <row r="43" spans="1:19" ht="18.5" x14ac:dyDescent="0.45">
      <c r="M43" s="5"/>
      <c r="S43" s="3"/>
    </row>
    <row r="44" spans="1:19" ht="18.5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S44" s="3"/>
    </row>
    <row r="45" spans="1:19" ht="18.5" x14ac:dyDescent="0.45">
      <c r="S45" s="3"/>
    </row>
    <row r="46" spans="1:19" ht="18.5" x14ac:dyDescent="0.45">
      <c r="S46" s="3"/>
    </row>
    <row r="47" spans="1:19" ht="18.5" x14ac:dyDescent="0.45">
      <c r="S47" s="3"/>
    </row>
    <row r="48" spans="1:19" ht="18.5" x14ac:dyDescent="0.45">
      <c r="S48" s="3"/>
    </row>
    <row r="49" spans="4:19" ht="18.5" x14ac:dyDescent="0.45">
      <c r="S49" s="3"/>
    </row>
    <row r="50" spans="4:19" ht="18.5" x14ac:dyDescent="0.45">
      <c r="S50" s="3"/>
    </row>
    <row r="51" spans="4:19" ht="18.5" x14ac:dyDescent="0.45">
      <c r="S51" s="3"/>
    </row>
    <row r="52" spans="4:19" ht="19" thickBot="1" x14ac:dyDescent="0.5">
      <c r="S52" s="3"/>
    </row>
    <row r="53" spans="4:19" ht="19.149999999999999" customHeight="1" thickTop="1" x14ac:dyDescent="0.45">
      <c r="D53" s="64"/>
      <c r="E53" s="65"/>
      <c r="F53" s="65"/>
      <c r="G53" s="65"/>
      <c r="H53" s="65"/>
      <c r="I53" s="65"/>
      <c r="J53" s="66"/>
      <c r="S53" s="3"/>
    </row>
    <row r="54" spans="4:19" ht="19.149999999999999" customHeight="1" thickBot="1" x14ac:dyDescent="0.5">
      <c r="D54" s="67"/>
      <c r="E54" s="68"/>
      <c r="F54" s="68"/>
      <c r="G54" s="68"/>
      <c r="H54" s="68"/>
      <c r="I54" s="68"/>
      <c r="J54" s="69"/>
      <c r="S54" s="3"/>
    </row>
    <row r="55" spans="4:19" ht="19" thickTop="1" x14ac:dyDescent="0.45">
      <c r="S55" s="3"/>
    </row>
    <row r="56" spans="4:19" ht="18.5" x14ac:dyDescent="0.45">
      <c r="S56" s="3"/>
    </row>
    <row r="57" spans="4:19" ht="18.5" x14ac:dyDescent="0.45">
      <c r="S57" s="3"/>
    </row>
    <row r="58" spans="4:19" ht="18.5" x14ac:dyDescent="0.45">
      <c r="S58" s="3"/>
    </row>
    <row r="59" spans="4:19" ht="18.5" x14ac:dyDescent="0.45">
      <c r="S59" s="3"/>
    </row>
    <row r="60" spans="4:19" ht="18.5" x14ac:dyDescent="0.45">
      <c r="S60" s="3"/>
    </row>
    <row r="61" spans="4:19" ht="18.5" x14ac:dyDescent="0.45">
      <c r="S61" s="3"/>
    </row>
    <row r="62" spans="4:19" ht="18.5" x14ac:dyDescent="0.45">
      <c r="S62" s="3"/>
    </row>
    <row r="63" spans="4:19" ht="18.5" x14ac:dyDescent="0.45">
      <c r="S63" s="3"/>
    </row>
    <row r="64" spans="4:19" ht="18.5" x14ac:dyDescent="0.45">
      <c r="S64" s="3"/>
    </row>
    <row r="65" spans="19:19" ht="18.5" x14ac:dyDescent="0.45">
      <c r="S65" s="3"/>
    </row>
    <row r="66" spans="19:19" ht="18.5" x14ac:dyDescent="0.45">
      <c r="S66" s="3"/>
    </row>
    <row r="67" spans="19:19" ht="18.5" x14ac:dyDescent="0.45">
      <c r="S67" s="3"/>
    </row>
    <row r="70" spans="19:19" x14ac:dyDescent="0.35">
      <c r="S70" t="s">
        <v>11</v>
      </c>
    </row>
    <row r="71" spans="19:19" ht="17.5" x14ac:dyDescent="0.35">
      <c r="S71" s="13">
        <v>62</v>
      </c>
    </row>
    <row r="72" spans="19:19" ht="17.5" x14ac:dyDescent="0.35">
      <c r="S72" s="14">
        <v>47</v>
      </c>
    </row>
    <row r="73" spans="19:19" ht="17.5" x14ac:dyDescent="0.35">
      <c r="S73" s="13">
        <v>19</v>
      </c>
    </row>
    <row r="74" spans="19:19" ht="17.5" x14ac:dyDescent="0.35">
      <c r="S74" s="14">
        <v>61</v>
      </c>
    </row>
  </sheetData>
  <mergeCells count="3">
    <mergeCell ref="C18:K19"/>
    <mergeCell ref="D20:J21"/>
    <mergeCell ref="D53:J54"/>
  </mergeCells>
  <conditionalFormatting sqref="C18">
    <cfRule type="expression" dxfId="15" priority="14">
      <formula>$R$20="Bronze"</formula>
    </cfRule>
    <cfRule type="expression" dxfId="14" priority="18">
      <formula>$R$20="Gold"</formula>
    </cfRule>
    <cfRule type="expression" dxfId="13" priority="19">
      <formula>$R$20="Silver"</formula>
    </cfRule>
    <cfRule type="expression" dxfId="12" priority="20">
      <formula>$R$20="EVENT"</formula>
    </cfRule>
  </conditionalFormatting>
  <conditionalFormatting sqref="D20">
    <cfRule type="expression" dxfId="11" priority="9">
      <formula>$S$23="Gold"</formula>
    </cfRule>
    <cfRule type="expression" dxfId="10" priority="10">
      <formula>$S$22="Silver"</formula>
    </cfRule>
    <cfRule type="expression" dxfId="9" priority="11">
      <formula>$S$22="Bronze"</formula>
    </cfRule>
    <cfRule type="expression" dxfId="8" priority="12">
      <formula>$S$22="Plantinum"</formula>
    </cfRule>
  </conditionalFormatting>
  <printOptions horizontalCentered="1"/>
  <pageMargins left="0" right="0" top="0" bottom="0" header="0.01" footer="0.04"/>
  <pageSetup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'Map Vendors'!$N$223:$N$296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6"/>
  <sheetViews>
    <sheetView showGridLines="0" workbookViewId="0">
      <selection activeCell="N28" sqref="N28"/>
    </sheetView>
  </sheetViews>
  <sheetFormatPr defaultRowHeight="14.5" x14ac:dyDescent="0.35"/>
  <cols>
    <col min="1" max="1" width="2.453125" customWidth="1"/>
    <col min="2" max="8" width="16.54296875" customWidth="1"/>
    <col min="9" max="9" width="2.26953125" customWidth="1"/>
    <col min="10" max="10" width="3.1796875" customWidth="1"/>
    <col min="14" max="14" width="15.81640625" customWidth="1"/>
    <col min="15" max="15" width="27.81640625" customWidth="1"/>
    <col min="16" max="16" width="25.1796875" customWidth="1"/>
  </cols>
  <sheetData>
    <row r="1" spans="1:1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35">
      <c r="A2" s="5"/>
      <c r="K2" s="5"/>
    </row>
    <row r="3" spans="1:11" x14ac:dyDescent="0.35">
      <c r="A3" s="5"/>
      <c r="K3" s="5"/>
    </row>
    <row r="4" spans="1:11" x14ac:dyDescent="0.35">
      <c r="A4" s="5"/>
      <c r="K4" s="5"/>
    </row>
    <row r="5" spans="1:11" x14ac:dyDescent="0.35">
      <c r="A5" s="5"/>
      <c r="K5" s="5"/>
    </row>
    <row r="6" spans="1:11" x14ac:dyDescent="0.35">
      <c r="A6" s="5"/>
      <c r="K6" s="5"/>
    </row>
    <row r="7" spans="1:11" x14ac:dyDescent="0.35">
      <c r="A7" s="5"/>
      <c r="K7" s="5"/>
    </row>
    <row r="8" spans="1:11" ht="15.25" customHeight="1" x14ac:dyDescent="0.35">
      <c r="A8" s="5"/>
      <c r="K8" s="5"/>
    </row>
    <row r="9" spans="1:11" x14ac:dyDescent="0.35">
      <c r="A9" s="5"/>
      <c r="K9" s="5"/>
    </row>
    <row r="10" spans="1:11" ht="15.25" customHeight="1" x14ac:dyDescent="0.35">
      <c r="A10" s="5"/>
      <c r="K10" s="5"/>
    </row>
    <row r="11" spans="1:11" x14ac:dyDescent="0.35">
      <c r="A11" s="5"/>
      <c r="K11" s="5"/>
    </row>
    <row r="12" spans="1:11" hidden="1" x14ac:dyDescent="0.35">
      <c r="A12" s="5"/>
      <c r="K12" s="5"/>
    </row>
    <row r="13" spans="1:11" hidden="1" x14ac:dyDescent="0.35">
      <c r="A13" s="5"/>
      <c r="K13" s="5"/>
    </row>
    <row r="14" spans="1:11" hidden="1" x14ac:dyDescent="0.35">
      <c r="A14" s="5"/>
      <c r="K14" s="5"/>
    </row>
    <row r="15" spans="1:11" x14ac:dyDescent="0.35">
      <c r="A15" s="5"/>
      <c r="K15" s="5"/>
    </row>
    <row r="16" spans="1:11" ht="62.25" customHeight="1" x14ac:dyDescent="0.35">
      <c r="A16" s="5"/>
      <c r="K16" s="5"/>
    </row>
    <row r="17" spans="1:17" ht="8.25" customHeight="1" x14ac:dyDescent="0.35">
      <c r="A17" s="5"/>
      <c r="K17" s="5"/>
    </row>
    <row r="18" spans="1:17" ht="146.5" customHeight="1" x14ac:dyDescent="0.35">
      <c r="A18" s="5"/>
      <c r="C18" s="62" t="str">
        <f>IF(P20=0,"",UPPER(P20)&amp;" SPONSOR")</f>
        <v/>
      </c>
      <c r="D18" s="62"/>
      <c r="E18" s="62"/>
      <c r="F18" s="62"/>
      <c r="G18" s="62"/>
      <c r="H18" s="62"/>
      <c r="I18" s="62"/>
      <c r="J18" s="62"/>
      <c r="K18" s="5"/>
      <c r="O18" s="10" t="str">
        <f>O20</f>
        <v>EMERGENCY EQUIPMENT PROFESIONALS</v>
      </c>
    </row>
    <row r="19" spans="1:17" ht="48" customHeight="1" x14ac:dyDescent="0.35">
      <c r="A19" s="5"/>
      <c r="C19" s="62"/>
      <c r="D19" s="62"/>
      <c r="E19" s="62"/>
      <c r="F19" s="62"/>
      <c r="G19" s="62"/>
      <c r="H19" s="62"/>
      <c r="I19" s="62"/>
      <c r="J19" s="62"/>
      <c r="K19" s="5"/>
      <c r="N19">
        <f xml:space="preserve"> N20</f>
        <v>1</v>
      </c>
    </row>
    <row r="20" spans="1:17" x14ac:dyDescent="0.35">
      <c r="A20" s="5"/>
      <c r="K20" s="5"/>
      <c r="N20" s="5">
        <v>1</v>
      </c>
      <c r="O20" t="str">
        <f>UPPER(INDEX('Map Vendors'!O$223:O$296,MATCH($N$20,'Map Vendors'!$N$223:$N$296,0)))</f>
        <v>EMERGENCY EQUIPMENT PROFESIONALS</v>
      </c>
    </row>
    <row r="21" spans="1:17" ht="6.75" customHeight="1" x14ac:dyDescent="0.35">
      <c r="A21" s="5"/>
      <c r="K21" s="5"/>
    </row>
    <row r="22" spans="1:17" ht="11.25" customHeight="1" x14ac:dyDescent="0.35">
      <c r="A22" s="5"/>
      <c r="K22" s="5"/>
    </row>
    <row r="23" spans="1:17" x14ac:dyDescent="0.35">
      <c r="A23" s="5"/>
      <c r="K23" s="5"/>
      <c r="O23" s="6"/>
    </row>
    <row r="24" spans="1:17" x14ac:dyDescent="0.35">
      <c r="A24" s="5"/>
      <c r="K24" s="5"/>
    </row>
    <row r="25" spans="1:17" x14ac:dyDescent="0.35">
      <c r="A25" s="5"/>
      <c r="K25" s="5"/>
    </row>
    <row r="26" spans="1:17" x14ac:dyDescent="0.35">
      <c r="A26" s="5"/>
      <c r="K26" s="5"/>
    </row>
    <row r="27" spans="1:17" ht="18.5" x14ac:dyDescent="0.45">
      <c r="A27" s="5"/>
      <c r="K27" s="5"/>
      <c r="Q27" s="3"/>
    </row>
    <row r="28" spans="1:17" ht="19" customHeight="1" x14ac:dyDescent="0.45">
      <c r="A28" s="5"/>
      <c r="D28" s="70" t="str">
        <f>IF(O23=0,"",UPPER(O23)&amp;" SPONSOR")</f>
        <v/>
      </c>
      <c r="E28" s="70"/>
      <c r="F28" s="70"/>
      <c r="G28" s="70"/>
      <c r="K28" s="5"/>
      <c r="Q28" s="3"/>
    </row>
    <row r="29" spans="1:17" ht="15" customHeight="1" x14ac:dyDescent="0.75">
      <c r="A29" s="5"/>
      <c r="C29" s="40"/>
      <c r="D29" s="70"/>
      <c r="E29" s="70"/>
      <c r="F29" s="70"/>
      <c r="G29" s="70"/>
      <c r="K29" s="5"/>
    </row>
    <row r="30" spans="1:17" x14ac:dyDescent="0.35">
      <c r="A30" s="5"/>
      <c r="K30" s="5"/>
    </row>
    <row r="31" spans="1:17" x14ac:dyDescent="0.35">
      <c r="A31" s="5"/>
      <c r="K31" s="5"/>
    </row>
    <row r="32" spans="1:17" x14ac:dyDescent="0.35">
      <c r="A32" s="5"/>
      <c r="K32" s="5"/>
    </row>
    <row r="33" spans="1:17" x14ac:dyDescent="0.35">
      <c r="A33" s="5"/>
      <c r="K33" s="5"/>
    </row>
    <row r="34" spans="1:17" x14ac:dyDescent="0.35">
      <c r="A34" s="5"/>
      <c r="K34" s="5"/>
    </row>
    <row r="35" spans="1:17" x14ac:dyDescent="0.35">
      <c r="A35" s="5"/>
      <c r="K35" s="5"/>
    </row>
    <row r="36" spans="1:17" ht="15.25" customHeight="1" x14ac:dyDescent="0.35">
      <c r="A36" s="5"/>
      <c r="K36" s="5"/>
    </row>
    <row r="37" spans="1:17" x14ac:dyDescent="0.35">
      <c r="A37" s="5"/>
      <c r="K37" s="5"/>
    </row>
    <row r="38" spans="1:17" ht="15.25" customHeight="1" x14ac:dyDescent="0.35">
      <c r="A38" s="5"/>
      <c r="K38" s="5"/>
    </row>
    <row r="39" spans="1:17" ht="18.5" x14ac:dyDescent="0.45">
      <c r="A39" s="5"/>
      <c r="K39" s="5"/>
      <c r="Q39" s="3"/>
    </row>
    <row r="40" spans="1:17" ht="18.5" x14ac:dyDescent="0.45">
      <c r="A40" s="5"/>
      <c r="K40" s="5"/>
      <c r="Q40" s="3"/>
    </row>
    <row r="41" spans="1:17" ht="18.5" x14ac:dyDescent="0.45">
      <c r="A41" s="5"/>
      <c r="K41" s="5"/>
      <c r="Q41" s="3"/>
    </row>
    <row r="42" spans="1:17" ht="18.5" x14ac:dyDescent="0.45">
      <c r="A42" s="5"/>
      <c r="K42" s="5"/>
      <c r="Q42" s="3"/>
    </row>
    <row r="43" spans="1:17" ht="18.5" x14ac:dyDescent="0.45">
      <c r="A43" s="5"/>
      <c r="K43" s="5"/>
      <c r="Q43" s="3"/>
    </row>
    <row r="44" spans="1:17" ht="18.5" x14ac:dyDescent="0.45">
      <c r="A44" s="5"/>
      <c r="K44" s="5"/>
      <c r="Q44" s="3"/>
    </row>
    <row r="45" spans="1:17" ht="18.5" x14ac:dyDescent="0.45">
      <c r="A45" s="5"/>
      <c r="K45" s="5"/>
      <c r="Q45" s="3"/>
    </row>
    <row r="46" spans="1:17" ht="18.5" x14ac:dyDescent="0.45">
      <c r="A46" s="5"/>
      <c r="K46" s="5"/>
      <c r="Q46" s="3"/>
    </row>
    <row r="47" spans="1:17" ht="18.5" x14ac:dyDescent="0.45">
      <c r="A47" s="5"/>
      <c r="K47" s="5"/>
      <c r="Q47" s="3"/>
    </row>
    <row r="48" spans="1:17" ht="18.5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Q48" s="3"/>
    </row>
    <row r="49" spans="17:17" ht="18.5" x14ac:dyDescent="0.45">
      <c r="Q49" s="3"/>
    </row>
    <row r="50" spans="17:17" ht="18.5" x14ac:dyDescent="0.45">
      <c r="Q50" s="3"/>
    </row>
    <row r="51" spans="17:17" ht="18.5" x14ac:dyDescent="0.45">
      <c r="Q51" s="3"/>
    </row>
    <row r="52" spans="17:17" ht="18.5" x14ac:dyDescent="0.45">
      <c r="Q52" s="3"/>
    </row>
    <row r="53" spans="17:17" ht="18.5" x14ac:dyDescent="0.45">
      <c r="Q53" s="3"/>
    </row>
    <row r="54" spans="17:17" ht="18.5" x14ac:dyDescent="0.45">
      <c r="Q54" s="3"/>
    </row>
    <row r="55" spans="17:17" ht="18.5" x14ac:dyDescent="0.45">
      <c r="Q55" s="3"/>
    </row>
    <row r="56" spans="17:17" ht="18.5" x14ac:dyDescent="0.45">
      <c r="Q56" s="3"/>
    </row>
    <row r="57" spans="17:17" ht="18.5" x14ac:dyDescent="0.45">
      <c r="Q57" s="3"/>
    </row>
    <row r="58" spans="17:17" ht="18.5" x14ac:dyDescent="0.45">
      <c r="Q58" s="3"/>
    </row>
    <row r="59" spans="17:17" ht="18.5" x14ac:dyDescent="0.45">
      <c r="Q59" s="3"/>
    </row>
    <row r="60" spans="17:17" ht="18.5" x14ac:dyDescent="0.45">
      <c r="Q60" s="3"/>
    </row>
    <row r="61" spans="17:17" ht="18.5" x14ac:dyDescent="0.45">
      <c r="Q61" s="3"/>
    </row>
    <row r="62" spans="17:17" ht="18.5" x14ac:dyDescent="0.45">
      <c r="Q62" s="3"/>
    </row>
    <row r="63" spans="17:17" ht="18.5" x14ac:dyDescent="0.45">
      <c r="Q63" s="3"/>
    </row>
    <row r="64" spans="17:17" ht="18.5" x14ac:dyDescent="0.45">
      <c r="Q64" s="3"/>
    </row>
    <row r="65" spans="17:17" ht="18.5" x14ac:dyDescent="0.45">
      <c r="Q65" s="3"/>
    </row>
    <row r="66" spans="17:17" ht="18.5" x14ac:dyDescent="0.45">
      <c r="Q66" s="3"/>
    </row>
  </sheetData>
  <mergeCells count="2">
    <mergeCell ref="C18:J19"/>
    <mergeCell ref="D28:G29"/>
  </mergeCells>
  <conditionalFormatting sqref="C18">
    <cfRule type="expression" dxfId="7" priority="5">
      <formula>$O$20="Bronze"</formula>
    </cfRule>
  </conditionalFormatting>
  <conditionalFormatting sqref="C18:J19">
    <cfRule type="expression" dxfId="6" priority="4">
      <formula>$O$20="Premier"</formula>
    </cfRule>
  </conditionalFormatting>
  <conditionalFormatting sqref="D28">
    <cfRule type="expression" dxfId="5" priority="1">
      <formula>$O$23="Gold"</formula>
    </cfRule>
    <cfRule type="expression" dxfId="4" priority="2">
      <formula>$O$22="Silver"</formula>
    </cfRule>
    <cfRule type="expression" dxfId="3" priority="3">
      <formula>$S$22="EVENT"</formula>
    </cfRule>
  </conditionalFormatting>
  <printOptions horizontalCentered="1"/>
  <pageMargins left="0" right="0" top="0" bottom="0" header="0.01" footer="0.0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'Map Vendors'!$N$223:$N$296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E2:U81"/>
  <sheetViews>
    <sheetView showGridLines="0" workbookViewId="0">
      <selection activeCell="Q16" sqref="Q16"/>
    </sheetView>
  </sheetViews>
  <sheetFormatPr defaultRowHeight="14.5" x14ac:dyDescent="0.35"/>
  <cols>
    <col min="13" max="13" width="8.54296875" customWidth="1"/>
    <col min="17" max="17" width="15.81640625" customWidth="1"/>
    <col min="18" max="18" width="27.81640625" customWidth="1"/>
    <col min="19" max="19" width="25.1796875" customWidth="1"/>
  </cols>
  <sheetData>
    <row r="2" spans="14:14" x14ac:dyDescent="0.35">
      <c r="N2" s="5"/>
    </row>
    <row r="3" spans="14:14" x14ac:dyDescent="0.35">
      <c r="N3" s="5"/>
    </row>
    <row r="4" spans="14:14" x14ac:dyDescent="0.35">
      <c r="N4" s="5"/>
    </row>
    <row r="5" spans="14:14" x14ac:dyDescent="0.35">
      <c r="N5" s="5"/>
    </row>
    <row r="6" spans="14:14" x14ac:dyDescent="0.35">
      <c r="N6" s="5"/>
    </row>
    <row r="7" spans="14:14" x14ac:dyDescent="0.35">
      <c r="N7" s="5"/>
    </row>
    <row r="8" spans="14:14" x14ac:dyDescent="0.35">
      <c r="N8" s="5"/>
    </row>
    <row r="9" spans="14:14" x14ac:dyDescent="0.35">
      <c r="N9" s="5"/>
    </row>
    <row r="10" spans="14:14" x14ac:dyDescent="0.35">
      <c r="N10" s="5"/>
    </row>
    <row r="11" spans="14:14" x14ac:dyDescent="0.35">
      <c r="N11" s="5"/>
    </row>
    <row r="12" spans="14:14" x14ac:dyDescent="0.35">
      <c r="N12" s="5"/>
    </row>
    <row r="13" spans="14:14" x14ac:dyDescent="0.35">
      <c r="N13" s="5"/>
    </row>
    <row r="14" spans="14:14" x14ac:dyDescent="0.35">
      <c r="N14" s="5"/>
    </row>
    <row r="15" spans="14:14" x14ac:dyDescent="0.35">
      <c r="N15" s="5"/>
    </row>
    <row r="16" spans="14:14" x14ac:dyDescent="0.35">
      <c r="N16" s="5"/>
    </row>
    <row r="17" spans="5:18" x14ac:dyDescent="0.35">
      <c r="N17" s="5"/>
    </row>
    <row r="18" spans="5:18" x14ac:dyDescent="0.35">
      <c r="N18" s="5"/>
    </row>
    <row r="19" spans="5:18" x14ac:dyDescent="0.35">
      <c r="N19" s="5"/>
    </row>
    <row r="20" spans="5:18" x14ac:dyDescent="0.35">
      <c r="N20" s="5"/>
    </row>
    <row r="21" spans="5:18" x14ac:dyDescent="0.35">
      <c r="N21" s="5"/>
    </row>
    <row r="22" spans="5:18" x14ac:dyDescent="0.35">
      <c r="N22" s="5"/>
    </row>
    <row r="23" spans="5:18" x14ac:dyDescent="0.35">
      <c r="N23" s="5"/>
      <c r="R23" t="s">
        <v>12</v>
      </c>
    </row>
    <row r="24" spans="5:18" ht="84" customHeight="1" x14ac:dyDescent="1.8">
      <c r="E24" s="71"/>
      <c r="F24" s="71"/>
      <c r="G24" s="71"/>
      <c r="H24" s="71"/>
      <c r="I24" s="71"/>
      <c r="J24" s="71"/>
      <c r="K24" s="71"/>
      <c r="L24" s="71"/>
      <c r="M24" s="71"/>
      <c r="N24" s="5"/>
      <c r="R24" s="39">
        <v>41863</v>
      </c>
    </row>
    <row r="25" spans="5:18" x14ac:dyDescent="0.35">
      <c r="E25" s="63" t="str">
        <f>IF(S22=0,"",UPPER(S22)&amp;" SPONSOR")</f>
        <v/>
      </c>
      <c r="F25" s="63"/>
      <c r="G25" s="63"/>
      <c r="H25" s="63"/>
      <c r="I25" s="63"/>
      <c r="J25" s="63"/>
      <c r="N25" s="5"/>
      <c r="R25" t="s">
        <v>13</v>
      </c>
    </row>
    <row r="26" spans="5:18" x14ac:dyDescent="0.35">
      <c r="E26" s="63"/>
      <c r="F26" s="63"/>
      <c r="G26" s="63"/>
      <c r="H26" s="63"/>
      <c r="I26" s="63"/>
      <c r="J26" s="63"/>
      <c r="N26" s="5"/>
    </row>
    <row r="27" spans="5:18" x14ac:dyDescent="0.35">
      <c r="N27" s="5"/>
    </row>
    <row r="28" spans="5:18" x14ac:dyDescent="0.35">
      <c r="N28" s="5"/>
    </row>
    <row r="29" spans="5:18" x14ac:dyDescent="0.35">
      <c r="N29" s="5"/>
    </row>
    <row r="30" spans="5:18" x14ac:dyDescent="0.35">
      <c r="N30" s="5"/>
    </row>
    <row r="31" spans="5:18" x14ac:dyDescent="0.35">
      <c r="N31" s="5"/>
    </row>
    <row r="32" spans="5:18" x14ac:dyDescent="0.35">
      <c r="N32" s="5"/>
    </row>
    <row r="33" spans="14:21" x14ac:dyDescent="0.35">
      <c r="N33" s="5"/>
    </row>
    <row r="34" spans="14:21" x14ac:dyDescent="0.35">
      <c r="N34" s="5"/>
    </row>
    <row r="35" spans="14:21" x14ac:dyDescent="0.35">
      <c r="N35" s="5"/>
    </row>
    <row r="36" spans="14:21" x14ac:dyDescent="0.35">
      <c r="N36" s="5"/>
    </row>
    <row r="37" spans="14:21" x14ac:dyDescent="0.35">
      <c r="N37" s="5"/>
    </row>
    <row r="38" spans="14:21" x14ac:dyDescent="0.35">
      <c r="N38" s="5"/>
    </row>
    <row r="39" spans="14:21" x14ac:dyDescent="0.35">
      <c r="N39" s="5"/>
    </row>
    <row r="40" spans="14:21" x14ac:dyDescent="0.35">
      <c r="N40" s="5"/>
    </row>
    <row r="41" spans="14:21" ht="18.5" x14ac:dyDescent="0.45">
      <c r="N41" s="5"/>
      <c r="U41" s="3"/>
    </row>
    <row r="42" spans="14:21" ht="18.5" x14ac:dyDescent="0.45">
      <c r="N42" s="5"/>
      <c r="U42" s="3"/>
    </row>
    <row r="43" spans="14:21" ht="18.5" x14ac:dyDescent="0.45">
      <c r="N43" s="5"/>
      <c r="U43" s="3"/>
    </row>
    <row r="44" spans="14:21" ht="18.5" x14ac:dyDescent="0.45">
      <c r="N44" s="5"/>
      <c r="U44" s="3"/>
    </row>
    <row r="45" spans="14:21" ht="18.5" x14ac:dyDescent="0.45">
      <c r="N45" s="5"/>
      <c r="U45" s="3"/>
    </row>
    <row r="46" spans="14:21" ht="18.5" x14ac:dyDescent="0.45">
      <c r="N46" s="5"/>
      <c r="U46" s="3"/>
    </row>
    <row r="47" spans="14:21" ht="18.5" x14ac:dyDescent="0.45">
      <c r="N47" s="5"/>
      <c r="U47" s="3"/>
    </row>
    <row r="48" spans="14:21" ht="18.5" x14ac:dyDescent="0.45">
      <c r="N48" s="5"/>
      <c r="U48" s="3"/>
    </row>
    <row r="49" spans="14:21" ht="18.5" x14ac:dyDescent="0.45">
      <c r="N49" s="5"/>
      <c r="U49" s="3"/>
    </row>
    <row r="50" spans="14:21" ht="18.5" x14ac:dyDescent="0.45">
      <c r="U50" s="3"/>
    </row>
    <row r="51" spans="14:21" ht="18.5" x14ac:dyDescent="0.45">
      <c r="U51" s="3"/>
    </row>
    <row r="52" spans="14:21" ht="18.5" x14ac:dyDescent="0.45">
      <c r="U52" s="3"/>
    </row>
    <row r="53" spans="14:21" ht="18.5" x14ac:dyDescent="0.45">
      <c r="U53" s="3"/>
    </row>
    <row r="54" spans="14:21" ht="18.5" x14ac:dyDescent="0.45">
      <c r="U54" s="3"/>
    </row>
    <row r="55" spans="14:21" ht="18.5" x14ac:dyDescent="0.45">
      <c r="U55" s="3"/>
    </row>
    <row r="56" spans="14:21" ht="18.5" x14ac:dyDescent="0.45">
      <c r="U56" s="3"/>
    </row>
    <row r="57" spans="14:21" ht="18.5" x14ac:dyDescent="0.45">
      <c r="U57" s="3"/>
    </row>
    <row r="58" spans="14:21" ht="18.5" x14ac:dyDescent="0.45">
      <c r="U58" s="3"/>
    </row>
    <row r="59" spans="14:21" ht="18.5" x14ac:dyDescent="0.45">
      <c r="U59" s="3"/>
    </row>
    <row r="60" spans="14:21" ht="18.5" x14ac:dyDescent="0.45">
      <c r="U60" s="3"/>
    </row>
    <row r="61" spans="14:21" ht="18.5" x14ac:dyDescent="0.45">
      <c r="U61" s="3"/>
    </row>
    <row r="62" spans="14:21" ht="18.5" x14ac:dyDescent="0.45">
      <c r="U62" s="3"/>
    </row>
    <row r="63" spans="14:21" ht="18.5" x14ac:dyDescent="0.45">
      <c r="U63" s="3"/>
    </row>
    <row r="64" spans="14:21" ht="18.5" x14ac:dyDescent="0.45">
      <c r="U64" s="3"/>
    </row>
    <row r="65" spans="21:21" ht="18.5" x14ac:dyDescent="0.45">
      <c r="U65" s="3"/>
    </row>
    <row r="66" spans="21:21" ht="18.5" x14ac:dyDescent="0.45">
      <c r="U66" s="3"/>
    </row>
    <row r="67" spans="21:21" ht="18.5" x14ac:dyDescent="0.45">
      <c r="U67" s="3"/>
    </row>
    <row r="68" spans="21:21" ht="18.5" x14ac:dyDescent="0.45">
      <c r="U68" s="3"/>
    </row>
    <row r="69" spans="21:21" ht="18.5" x14ac:dyDescent="0.45">
      <c r="U69" s="3"/>
    </row>
    <row r="70" spans="21:21" ht="18.5" x14ac:dyDescent="0.45">
      <c r="U70" s="3"/>
    </row>
    <row r="71" spans="21:21" ht="18.5" x14ac:dyDescent="0.45">
      <c r="U71" s="3"/>
    </row>
    <row r="72" spans="21:21" ht="18.5" x14ac:dyDescent="0.45">
      <c r="U72" s="3"/>
    </row>
    <row r="73" spans="21:21" ht="18.5" x14ac:dyDescent="0.45">
      <c r="U73" s="3"/>
    </row>
    <row r="74" spans="21:21" ht="18.5" x14ac:dyDescent="0.45">
      <c r="U74" s="3"/>
    </row>
    <row r="78" spans="21:21" ht="17.5" x14ac:dyDescent="0.35">
      <c r="U78" s="13">
        <v>62</v>
      </c>
    </row>
    <row r="79" spans="21:21" ht="17.5" x14ac:dyDescent="0.35">
      <c r="U79" s="14">
        <v>47</v>
      </c>
    </row>
    <row r="80" spans="21:21" ht="17.5" x14ac:dyDescent="0.35">
      <c r="U80" s="13">
        <v>19</v>
      </c>
    </row>
    <row r="81" spans="21:21" ht="17.5" x14ac:dyDescent="0.35">
      <c r="U81" s="14">
        <v>61</v>
      </c>
    </row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.3" footer="0.2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4A0963E98C34AA2D7A3CCEDFE42A7" ma:contentTypeVersion="4" ma:contentTypeDescription="Create a new document." ma:contentTypeScope="" ma:versionID="c3da8dbd4106833665a377c18f860eb7">
  <xsd:schema xmlns:xsd="http://www.w3.org/2001/XMLSchema" xmlns:xs="http://www.w3.org/2001/XMLSchema" xmlns:p="http://schemas.microsoft.com/office/2006/metadata/properties" xmlns:ns2="8cabf2fb-9432-4ce8-8c6f-bf5e1d6c54cd" targetNamespace="http://schemas.microsoft.com/office/2006/metadata/properties" ma:root="true" ma:fieldsID="2cee66621a6df39e9aaa8422a81c294b" ns2:_="">
    <xsd:import namespace="8cabf2fb-9432-4ce8-8c6f-bf5e1d6c54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bf2fb-9432-4ce8-8c6f-bf5e1d6c5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78B9B-8C8F-4FA5-B582-8DF574DC2C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4F4B0-469D-4D67-8B35-D80F60500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bf2fb-9432-4ce8-8c6f-bf5e1d6c5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AC1108-DD12-45E3-ABB5-C35765641829}">
  <ds:schemaRefs>
    <ds:schemaRef ds:uri="8cabf2fb-9432-4ce8-8c6f-bf5e1d6c54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Map Vendors</vt:lpstr>
      <vt:lpstr>Sign Booth</vt:lpstr>
      <vt:lpstr>Sign Tabletop</vt:lpstr>
      <vt:lpstr>Sign Door</vt:lpstr>
      <vt:lpstr>'Map Vendors'!Print_Area</vt:lpstr>
      <vt:lpstr>'Sign Booth'!Print_Area</vt:lpstr>
      <vt:lpstr>'Sign Door'!Print_Area</vt:lpstr>
      <vt:lpstr>'Sign Tabletop'!Print_Area</vt:lpstr>
    </vt:vector>
  </TitlesOfParts>
  <Company>Perdido Beach Resort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Groux</dc:creator>
  <cp:lastModifiedBy>Lauren Wolfe</cp:lastModifiedBy>
  <cp:lastPrinted>2016-01-26T17:31:40Z</cp:lastPrinted>
  <dcterms:created xsi:type="dcterms:W3CDTF">2014-03-25T17:50:40Z</dcterms:created>
  <dcterms:modified xsi:type="dcterms:W3CDTF">2020-08-06T13:55:11Z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0x0101006414A0963E98C34AA2D7A3CCEDFE42A7</vt:lpwstr>
  </property>
</Properties>
</file>